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ichelle.Angelica\ownCloud\2017\Projects\CPT\SAAFOST\"/>
    </mc:Choice>
  </mc:AlternateContent>
  <bookViews>
    <workbookView xWindow="240" yWindow="165" windowWidth="19440" windowHeight="7875" tabRatio="970"/>
  </bookViews>
  <sheets>
    <sheet name="Summary" sheetId="1" r:id="rId1"/>
    <sheet name="Fascia Names" sheetId="14" r:id="rId2"/>
    <sheet name="Electrics" sheetId="5" r:id="rId3"/>
    <sheet name="Stand Extra's &amp; Branding" sheetId="6" r:id="rId4"/>
    <sheet name="Stand Extra's Images" sheetId="20" r:id="rId5"/>
    <sheet name="Package Stand Upgrades" sheetId="38" r:id="rId6"/>
    <sheet name="Package Stand Upgrade Images" sheetId="39" r:id="rId7"/>
    <sheet name="Furniture CPT" sheetId="36" r:id="rId8"/>
    <sheet name="Furniture Images" sheetId="37" r:id="rId9"/>
    <sheet name="AV &amp; IT" sheetId="15" r:id="rId10"/>
    <sheet name="Plants CPT" sheetId="35" r:id="rId11"/>
    <sheet name="Plant Images" sheetId="40" r:id="rId12"/>
    <sheet name="T's &amp; C's" sheetId="17" r:id="rId13"/>
  </sheets>
  <externalReferences>
    <externalReference r:id="rId14"/>
  </externalReferences>
  <definedNames>
    <definedName name="_xlnm._FilterDatabase" localSheetId="7" hidden="1">'Furniture CPT'!$O$1:$O$128</definedName>
    <definedName name="_xlnm._FilterDatabase" localSheetId="5" hidden="1">'Package Stand Upgrades'!$O$1:$O$48</definedName>
    <definedName name="_xlnm.Print_Area" localSheetId="7">'Furniture CPT'!$A$1:$Q$128</definedName>
    <definedName name="_xlnm.Print_Area" localSheetId="8">'Furniture Images'!$A$1:$L$109</definedName>
    <definedName name="_xlnm.Print_Area" localSheetId="6">'Package Stand Upgrade Images'!$A$1:$V$99</definedName>
    <definedName name="_xlnm.Print_Area" localSheetId="5">'Package Stand Upgrades'!$A$1:$Q$47</definedName>
    <definedName name="_xlnm.Print_Area" localSheetId="11">'Plant Images'!$A$1:$L$55</definedName>
    <definedName name="_xlnm.Print_Area" localSheetId="3">'Stand Extra''s &amp; Branding'!$A$1:$Q$69</definedName>
    <definedName name="_xlnm.Print_Area" localSheetId="4">'Stand Extra''s Images'!$A$1:$V$97</definedName>
    <definedName name="_xlnm.Print_Area" localSheetId="0">Summary!$A$1:$AA$81</definedName>
    <definedName name="_xlnm.Print_Titles" localSheetId="7">'Furniture CPT'!$1:$28</definedName>
    <definedName name="_xlnm.Print_Titles" localSheetId="5">'Package Stand Upgrades'!$1:$27</definedName>
  </definedNames>
  <calcPr calcId="152511"/>
</workbook>
</file>

<file path=xl/calcChain.xml><?xml version="1.0" encoding="utf-8"?>
<calcChain xmlns="http://schemas.openxmlformats.org/spreadsheetml/2006/main">
  <c r="B44" i="38" l="1"/>
  <c r="B42" i="38"/>
  <c r="B122" i="36"/>
  <c r="B124" i="36"/>
  <c r="B126" i="36"/>
  <c r="B46" i="38"/>
  <c r="Y60" i="1"/>
  <c r="O36" i="38" l="1"/>
  <c r="O35" i="38"/>
  <c r="O34" i="38"/>
  <c r="O33" i="38"/>
  <c r="O32" i="38"/>
  <c r="O31" i="38"/>
  <c r="O30" i="38"/>
  <c r="O29" i="38"/>
  <c r="E20" i="38"/>
  <c r="E18" i="38"/>
  <c r="E16" i="38"/>
  <c r="E14" i="38"/>
  <c r="E12" i="38"/>
  <c r="O37" i="38" l="1"/>
  <c r="O38" i="38" l="1"/>
  <c r="O39" i="38" s="1"/>
  <c r="Y63" i="1"/>
  <c r="O53" i="36"/>
  <c r="O52" i="36"/>
  <c r="O51" i="36"/>
  <c r="O77" i="36"/>
  <c r="O114" i="36"/>
  <c r="O113" i="36"/>
  <c r="O110" i="36"/>
  <c r="O68" i="36"/>
  <c r="O70" i="36"/>
  <c r="O69" i="36"/>
  <c r="O67" i="36"/>
  <c r="O66" i="36"/>
  <c r="O63" i="36"/>
  <c r="O65" i="36"/>
  <c r="O64" i="36"/>
  <c r="O102" i="36"/>
  <c r="O101" i="36"/>
  <c r="O84" i="36"/>
  <c r="O94" i="36"/>
  <c r="O93" i="36"/>
  <c r="O92" i="36"/>
  <c r="O91" i="36"/>
  <c r="O90" i="36"/>
  <c r="O89" i="36"/>
  <c r="O87" i="36"/>
  <c r="O86" i="36"/>
  <c r="O85" i="36"/>
  <c r="O88" i="36"/>
  <c r="O100" i="36"/>
  <c r="O99" i="36"/>
  <c r="O98" i="36"/>
  <c r="O104" i="36"/>
  <c r="O105" i="36"/>
  <c r="O76" i="36"/>
  <c r="O59" i="36"/>
  <c r="O39" i="36"/>
  <c r="O116" i="36" l="1"/>
  <c r="O115" i="36"/>
  <c r="O111" i="36"/>
  <c r="O109" i="36"/>
  <c r="O107" i="36"/>
  <c r="O108" i="36"/>
  <c r="O103" i="36"/>
  <c r="O97" i="36"/>
  <c r="O96" i="36"/>
  <c r="O82" i="36"/>
  <c r="O81" i="36"/>
  <c r="O80" i="36"/>
  <c r="O72" i="36"/>
  <c r="O73" i="36"/>
  <c r="O75" i="36"/>
  <c r="O74" i="36"/>
  <c r="O58" i="36"/>
  <c r="O61" i="36"/>
  <c r="O57" i="36"/>
  <c r="O60" i="36"/>
  <c r="O56" i="36"/>
  <c r="O54" i="36"/>
  <c r="O50" i="36"/>
  <c r="O49" i="36"/>
  <c r="O48" i="36"/>
  <c r="O47" i="36"/>
  <c r="O45" i="36"/>
  <c r="O44" i="36"/>
  <c r="O43" i="36"/>
  <c r="O40" i="36"/>
  <c r="O41" i="36"/>
  <c r="O38" i="36"/>
  <c r="O31" i="36"/>
  <c r="O33" i="36"/>
  <c r="O30" i="36"/>
  <c r="O117" i="36" s="1"/>
  <c r="Y64" i="1" s="1"/>
  <c r="O36" i="36"/>
  <c r="O32" i="36"/>
  <c r="O35" i="36"/>
  <c r="O34" i="36"/>
  <c r="E20" i="36"/>
  <c r="E18" i="36"/>
  <c r="E16" i="36"/>
  <c r="E14" i="36"/>
  <c r="E12" i="36"/>
  <c r="O50" i="35"/>
  <c r="Y66" i="1" s="1"/>
  <c r="E20" i="35"/>
  <c r="E18" i="35"/>
  <c r="E16" i="35"/>
  <c r="E14" i="35"/>
  <c r="E12" i="35"/>
  <c r="B59" i="35"/>
  <c r="B57" i="35"/>
  <c r="B55" i="35"/>
  <c r="O48" i="35"/>
  <c r="O46" i="35"/>
  <c r="O45" i="35"/>
  <c r="O44" i="35"/>
  <c r="O43" i="35"/>
  <c r="O42" i="35"/>
  <c r="O41" i="35"/>
  <c r="O40" i="35"/>
  <c r="O38" i="35"/>
  <c r="O37" i="35"/>
  <c r="O36" i="35"/>
  <c r="O35" i="35"/>
  <c r="O34" i="35"/>
  <c r="O33" i="35"/>
  <c r="O32" i="35"/>
  <c r="O31" i="35"/>
  <c r="O51" i="35" l="1"/>
  <c r="O52" i="35" s="1"/>
  <c r="O42" i="15"/>
  <c r="O41" i="15"/>
  <c r="O118" i="36" l="1"/>
  <c r="O119" i="36" s="1"/>
  <c r="O39" i="14"/>
  <c r="O43" i="6" l="1"/>
  <c r="O36" i="6" l="1"/>
  <c r="O46" i="14" l="1"/>
  <c r="O45" i="14"/>
  <c r="O44" i="14"/>
  <c r="O43" i="14"/>
  <c r="O47" i="14" l="1"/>
  <c r="O48" i="14" s="1"/>
  <c r="O49" i="14" s="1"/>
  <c r="O34" i="15" l="1"/>
  <c r="O55" i="6" l="1"/>
  <c r="O54" i="6"/>
  <c r="O53" i="6"/>
  <c r="O52" i="6"/>
  <c r="O36" i="15" l="1"/>
  <c r="O35" i="15"/>
  <c r="O31" i="6" l="1"/>
  <c r="O39" i="15" l="1"/>
  <c r="O38" i="15"/>
  <c r="O37" i="15"/>
  <c r="O40" i="15" l="1"/>
  <c r="E12" i="14"/>
  <c r="E14" i="15"/>
  <c r="E14" i="6"/>
  <c r="E14" i="5"/>
  <c r="E14" i="14"/>
  <c r="E12" i="15"/>
  <c r="E12" i="6"/>
  <c r="E12" i="5"/>
  <c r="B24" i="17"/>
  <c r="B77" i="15"/>
  <c r="B63" i="6"/>
  <c r="B60" i="5"/>
  <c r="B52" i="14"/>
  <c r="B26" i="17"/>
  <c r="B79" i="15"/>
  <c r="B65" i="6"/>
  <c r="B62" i="5"/>
  <c r="B57" i="14" l="1"/>
  <c r="B28" i="17"/>
  <c r="B81" i="15"/>
  <c r="B67" i="6"/>
  <c r="B64" i="5"/>
  <c r="B56" i="14"/>
  <c r="O33" i="15" l="1"/>
  <c r="E20" i="14"/>
  <c r="E20" i="5"/>
  <c r="E20" i="6"/>
  <c r="E20" i="15"/>
  <c r="E18" i="15"/>
  <c r="E16" i="15"/>
  <c r="E18" i="6"/>
  <c r="E16" i="6"/>
  <c r="E18" i="5"/>
  <c r="E16" i="5"/>
  <c r="E18" i="14"/>
  <c r="E16" i="14"/>
  <c r="O32" i="15" l="1"/>
  <c r="O31" i="15"/>
  <c r="O30" i="15"/>
  <c r="O43" i="15" l="1"/>
  <c r="Y65" i="1" s="1"/>
  <c r="O46" i="6"/>
  <c r="O45" i="6"/>
  <c r="O44" i="6"/>
  <c r="O42" i="6"/>
  <c r="O41" i="6"/>
  <c r="O40" i="6"/>
  <c r="O39" i="6"/>
  <c r="O38" i="6"/>
  <c r="O37" i="6"/>
  <c r="O35" i="6"/>
  <c r="O34" i="6"/>
  <c r="O33" i="6"/>
  <c r="O32" i="6"/>
  <c r="O30" i="6"/>
  <c r="O44" i="15" l="1"/>
  <c r="O45" i="15" s="1"/>
  <c r="O29" i="6" l="1"/>
  <c r="O56" i="6" s="1"/>
  <c r="O57" i="6" l="1"/>
  <c r="O58" i="6" s="1"/>
  <c r="Y62" i="1"/>
  <c r="O46" i="5"/>
  <c r="O45" i="5"/>
  <c r="O44" i="5"/>
  <c r="O43" i="5"/>
  <c r="O42" i="5"/>
  <c r="O41" i="5"/>
  <c r="O40" i="5"/>
  <c r="O39" i="5"/>
  <c r="O38" i="5"/>
  <c r="O37" i="5"/>
  <c r="O36" i="5"/>
  <c r="O35" i="5"/>
  <c r="O34" i="5"/>
  <c r="O33" i="5"/>
  <c r="O32" i="5"/>
  <c r="O31" i="5"/>
  <c r="O30" i="5"/>
  <c r="O29" i="5"/>
  <c r="O49" i="5" l="1"/>
  <c r="Y61" i="1" s="1"/>
  <c r="Y67" i="1" s="1"/>
  <c r="Y68" i="1" l="1"/>
  <c r="O50" i="5"/>
  <c r="O51" i="5" s="1"/>
  <c r="Y69" i="1" l="1"/>
  <c r="Y70" i="1" l="1"/>
  <c r="Y71" i="1" s="1"/>
  <c r="T24" i="1" l="1"/>
  <c r="T37" i="1"/>
</calcChain>
</file>

<file path=xl/sharedStrings.xml><?xml version="1.0" encoding="utf-8"?>
<sst xmlns="http://schemas.openxmlformats.org/spreadsheetml/2006/main" count="776" uniqueCount="543">
  <si>
    <t>COMPLETION COMPULSORY BY ALL EXHIBITORS - FORM MUST BE SUBMITTED WITH SERVICE ORDERS</t>
  </si>
  <si>
    <t>INSTRUCTIONS - 1, 2, 3...</t>
  </si>
  <si>
    <t>EXHIBITING COMPANY CONTACT INFORMATION</t>
  </si>
  <si>
    <t>Postal Address</t>
  </si>
  <si>
    <t>Telephone No</t>
  </si>
  <si>
    <t>Email Address</t>
  </si>
  <si>
    <t>Stand No</t>
  </si>
  <si>
    <t>Date</t>
  </si>
  <si>
    <t>Card Number</t>
  </si>
  <si>
    <t>CCV Number (on back)</t>
  </si>
  <si>
    <t>Card Holder</t>
  </si>
  <si>
    <t>Bank</t>
  </si>
  <si>
    <t>Branch</t>
  </si>
  <si>
    <t>Branch Code</t>
  </si>
  <si>
    <t>Account Number</t>
  </si>
  <si>
    <t>Account Holder</t>
  </si>
  <si>
    <t>FORM</t>
  </si>
  <si>
    <t>ORDER SUMMARY</t>
  </si>
  <si>
    <t>FORM NO</t>
  </si>
  <si>
    <t>DESCRIPTION</t>
  </si>
  <si>
    <t>FORM TOTAL</t>
  </si>
  <si>
    <t>Electrical Hire</t>
  </si>
  <si>
    <t>Order Total</t>
  </si>
  <si>
    <t>14% VAT</t>
  </si>
  <si>
    <t>Total</t>
  </si>
  <si>
    <t>P1</t>
  </si>
  <si>
    <t>PACKAGE REQUIREMENTS - COMPULSORY COMPLETION</t>
  </si>
  <si>
    <t>-</t>
  </si>
  <si>
    <t>P2</t>
  </si>
  <si>
    <t>FORM 2</t>
  </si>
  <si>
    <t>FORM 3</t>
  </si>
  <si>
    <t>P4</t>
  </si>
  <si>
    <t>ADDITIONAL SERVICE ORDER FORMS</t>
  </si>
  <si>
    <t>Mobile No</t>
  </si>
  <si>
    <t>ELECTRICAL HIRE</t>
  </si>
  <si>
    <t>ITEM CODE</t>
  </si>
  <si>
    <t>PRODUCT DESCRIPTION</t>
  </si>
  <si>
    <t>QTY</t>
  </si>
  <si>
    <t>UNIT COST</t>
  </si>
  <si>
    <t>SUB-TOTAL</t>
  </si>
  <si>
    <t>P8</t>
  </si>
  <si>
    <t>FURNITURE</t>
  </si>
  <si>
    <t>BAR STOOLS</t>
  </si>
  <si>
    <t>COFFEE TABLES</t>
  </si>
  <si>
    <t>SIDE TABLES</t>
  </si>
  <si>
    <t>EL01</t>
  </si>
  <si>
    <t>EL02</t>
  </si>
  <si>
    <t>EL03</t>
  </si>
  <si>
    <t>EL04</t>
  </si>
  <si>
    <t>EL05</t>
  </si>
  <si>
    <t>EL08</t>
  </si>
  <si>
    <t>EL09</t>
  </si>
  <si>
    <t>EL10</t>
  </si>
  <si>
    <t>EL11</t>
  </si>
  <si>
    <t>EL12</t>
  </si>
  <si>
    <t>EL13</t>
  </si>
  <si>
    <t>EL14</t>
  </si>
  <si>
    <t>EL15</t>
  </si>
  <si>
    <t>EL17</t>
  </si>
  <si>
    <t>EL18</t>
  </si>
  <si>
    <t>EL20</t>
  </si>
  <si>
    <t>EL21</t>
  </si>
  <si>
    <t>EL22</t>
  </si>
  <si>
    <t>400W Metal Halide (Yellow)</t>
  </si>
  <si>
    <t>400W Metal Halide (Colour Tube)</t>
  </si>
  <si>
    <t>*</t>
  </si>
  <si>
    <t>Available to both space-only AND package stand exhibitors</t>
  </si>
  <si>
    <t>***</t>
  </si>
  <si>
    <t>Available to package stand exhibitors ONLY</t>
  </si>
  <si>
    <r>
      <t xml:space="preserve">32A Single Phase DB </t>
    </r>
    <r>
      <rPr>
        <b/>
        <sz val="10"/>
        <color rgb="FFFF0000"/>
        <rFont val="Calibri"/>
        <family val="2"/>
        <scheme val="minor"/>
      </rPr>
      <t>*</t>
    </r>
  </si>
  <si>
    <r>
      <t xml:space="preserve">32A Three Phase DB </t>
    </r>
    <r>
      <rPr>
        <b/>
        <sz val="10"/>
        <color rgb="FFFF0000"/>
        <rFont val="Calibri"/>
        <family val="2"/>
        <scheme val="minor"/>
      </rPr>
      <t>*</t>
    </r>
  </si>
  <si>
    <r>
      <t xml:space="preserve">63A Three Phase DB </t>
    </r>
    <r>
      <rPr>
        <b/>
        <sz val="10"/>
        <color rgb="FFFF0000"/>
        <rFont val="Calibri"/>
        <family val="2"/>
        <scheme val="minor"/>
      </rPr>
      <t>*</t>
    </r>
  </si>
  <si>
    <r>
      <t xml:space="preserve">125A Three Phase DB </t>
    </r>
    <r>
      <rPr>
        <b/>
        <sz val="10"/>
        <color rgb="FFFF0000"/>
        <rFont val="Calibri"/>
        <family val="2"/>
        <scheme val="minor"/>
      </rPr>
      <t>*</t>
    </r>
  </si>
  <si>
    <r>
      <t xml:space="preserve">15A Plug Point </t>
    </r>
    <r>
      <rPr>
        <b/>
        <sz val="10"/>
        <color rgb="FFFF0000"/>
        <rFont val="Calibri"/>
        <family val="2"/>
        <scheme val="minor"/>
      </rPr>
      <t>*</t>
    </r>
  </si>
  <si>
    <r>
      <t xml:space="preserve">150W Black Spotlight </t>
    </r>
    <r>
      <rPr>
        <b/>
        <sz val="10"/>
        <color theme="4" tint="-0.249977111117893"/>
        <rFont val="Calibri"/>
        <family val="2"/>
        <scheme val="minor"/>
      </rPr>
      <t>***</t>
    </r>
  </si>
  <si>
    <r>
      <t xml:space="preserve">50W Long Arm Spotlight </t>
    </r>
    <r>
      <rPr>
        <b/>
        <sz val="10"/>
        <color theme="4" tint="-0.249977111117893"/>
        <rFont val="Calibri"/>
        <family val="2"/>
        <scheme val="minor"/>
      </rPr>
      <t>***</t>
    </r>
  </si>
  <si>
    <r>
      <t xml:space="preserve">150W Long Arm Spotlight </t>
    </r>
    <r>
      <rPr>
        <b/>
        <sz val="10"/>
        <color theme="4" tint="-0.249977111117893"/>
        <rFont val="Calibri"/>
        <family val="2"/>
        <scheme val="minor"/>
      </rPr>
      <t>***</t>
    </r>
  </si>
  <si>
    <r>
      <t xml:space="preserve">150W Halogen Spotlight </t>
    </r>
    <r>
      <rPr>
        <b/>
        <sz val="10"/>
        <color theme="4" tint="-0.249977111117893"/>
        <rFont val="Calibri"/>
        <family val="2"/>
        <scheme val="minor"/>
      </rPr>
      <t>***</t>
    </r>
  </si>
  <si>
    <r>
      <t xml:space="preserve">300/500W Halogen Spotlight </t>
    </r>
    <r>
      <rPr>
        <b/>
        <sz val="10"/>
        <color theme="4" tint="-0.249977111117893"/>
        <rFont val="Calibri"/>
        <family val="2"/>
        <scheme val="minor"/>
      </rPr>
      <t>***</t>
    </r>
  </si>
  <si>
    <r>
      <t xml:space="preserve">Exhibitor Connections (Ea) </t>
    </r>
    <r>
      <rPr>
        <b/>
        <sz val="10"/>
        <color rgb="FFFF0000"/>
        <rFont val="Calibri"/>
        <family val="2"/>
        <scheme val="minor"/>
      </rPr>
      <t>*</t>
    </r>
  </si>
  <si>
    <r>
      <t xml:space="preserve">Three Phase Connections (Ea) </t>
    </r>
    <r>
      <rPr>
        <b/>
        <sz val="10"/>
        <color rgb="FFFF0000"/>
        <rFont val="Calibri"/>
        <family val="2"/>
        <scheme val="minor"/>
      </rPr>
      <t>*</t>
    </r>
  </si>
  <si>
    <r>
      <t xml:space="preserve">Electrical Certificate of Compliance (COC): Stand </t>
    </r>
    <r>
      <rPr>
        <sz val="10"/>
        <color rgb="FFFF0000"/>
        <rFont val="Calibri"/>
        <family val="2"/>
        <scheme val="minor"/>
      </rPr>
      <t>*</t>
    </r>
  </si>
  <si>
    <r>
      <t xml:space="preserve">1200mm / 4ft Two Lamp Flourescent </t>
    </r>
    <r>
      <rPr>
        <b/>
        <sz val="10"/>
        <color theme="4" tint="-0.249977111117893"/>
        <rFont val="Calibri"/>
        <family val="2"/>
        <scheme val="minor"/>
      </rPr>
      <t>***</t>
    </r>
  </si>
  <si>
    <r>
      <t xml:space="preserve">2400mm / 8ft Two Lamp Flourescent </t>
    </r>
    <r>
      <rPr>
        <b/>
        <sz val="10"/>
        <color theme="4" tint="-0.249977111117893"/>
        <rFont val="Calibri"/>
        <family val="2"/>
        <scheme val="minor"/>
      </rPr>
      <t>***</t>
    </r>
  </si>
  <si>
    <t>1500mm / 5ft Two Lamp Flourescent</t>
  </si>
  <si>
    <t xml:space="preserve">1: Please provide an electrical fitting plan, showing the position of the electrical items ordered above. </t>
  </si>
  <si>
    <t>3: All items listed above are on hire only.</t>
  </si>
  <si>
    <t>Important Notes:</t>
  </si>
  <si>
    <r>
      <t>4. Shell scheme exhibitors automatically receive 1 x plug, 2 x spots per 9m</t>
    </r>
    <r>
      <rPr>
        <sz val="10"/>
        <color theme="1"/>
        <rFont val="Calibri"/>
        <family val="2"/>
      </rPr>
      <t>²</t>
    </r>
  </si>
  <si>
    <t>Please indicate the name you wish to appear on the fascia board of your stand.  Corner stands will have this name displayed on both sides.</t>
  </si>
  <si>
    <r>
      <t xml:space="preserve">Please note that fascia names are limited to a maximum of </t>
    </r>
    <r>
      <rPr>
        <b/>
        <sz val="10"/>
        <color rgb="FFFF0000"/>
        <rFont val="Calibri"/>
        <family val="2"/>
        <scheme val="minor"/>
      </rPr>
      <t>28 characters</t>
    </r>
    <r>
      <rPr>
        <sz val="10"/>
        <color theme="1"/>
        <rFont val="Calibri"/>
        <family val="2"/>
        <scheme val="minor"/>
      </rPr>
      <t>. Omit (Pty) Ltd, CC &amp; logos.  All names are printed in CAPS</t>
    </r>
  </si>
  <si>
    <t>EXA20</t>
  </si>
  <si>
    <t>Fascia Name &amp; Carpet Colour</t>
  </si>
  <si>
    <t>AV &amp; IT</t>
  </si>
  <si>
    <t>Terms &amp; Conditions</t>
  </si>
  <si>
    <t>FORM 4</t>
  </si>
  <si>
    <t>FORM 5</t>
  </si>
  <si>
    <t>FORM 6</t>
  </si>
  <si>
    <t>TERMS &amp; CONDITIONS OF HIRE</t>
  </si>
  <si>
    <t>In an effort to simplify &amp; reduce the paperwork required, we have separated the service forms</t>
  </si>
  <si>
    <t>Compulsory - Space-only Exhibitors</t>
  </si>
  <si>
    <t>Optional</t>
  </si>
  <si>
    <t>ADDITIONAL REQUIREMENTS</t>
  </si>
  <si>
    <t>P3</t>
  </si>
  <si>
    <t>P6</t>
  </si>
  <si>
    <t>P7</t>
  </si>
  <si>
    <t>P9</t>
  </si>
  <si>
    <t>EXA01</t>
  </si>
  <si>
    <t>EXA02</t>
  </si>
  <si>
    <t>EXA03</t>
  </si>
  <si>
    <t>EXA05</t>
  </si>
  <si>
    <t>EXA11</t>
  </si>
  <si>
    <t>EXA13</t>
  </si>
  <si>
    <t>EXA14</t>
  </si>
  <si>
    <t>EXA16</t>
  </si>
  <si>
    <t>EXA18</t>
  </si>
  <si>
    <t>EXA19</t>
  </si>
  <si>
    <t>Curved Counter + 1m Extension (Octanorm)</t>
  </si>
  <si>
    <t>Door - Lockable</t>
  </si>
  <si>
    <t>Lockable Cupboard (Octanorm)</t>
  </si>
  <si>
    <t>Paintable Panel</t>
  </si>
  <si>
    <t>Shelf - Flat</t>
  </si>
  <si>
    <t>Standing Shelves - Tall (Octanorm)</t>
  </si>
  <si>
    <t>Standing Shelves - Short (Octanorm)</t>
  </si>
  <si>
    <t>Tall Display Showcase, with lighting (Octanorm)</t>
  </si>
  <si>
    <t>Walling, per r.m: Octanorm</t>
  </si>
  <si>
    <t>Walling, per r.m: Melamine 16mm white (Plasma mounting)</t>
  </si>
  <si>
    <t>Walling, per r.m: Chipboard 16mm white</t>
  </si>
  <si>
    <t>2480 (h) x 950 (w)</t>
  </si>
  <si>
    <t>2393 (h) x 963 (w)</t>
  </si>
  <si>
    <t>DIMENSIONS</t>
  </si>
  <si>
    <t>All hired items must be treated with care, and are payable prior to delivery.  Damaged items will be charged for at replacement value.  All items hired are the responsibility of the exhibitor, until collected by the appointed contractor.</t>
  </si>
  <si>
    <t>NO. OF SHOW DAYS</t>
  </si>
  <si>
    <t>RATE/DAY</t>
  </si>
  <si>
    <t>23.6" Wide Screen - Full HD</t>
  </si>
  <si>
    <t>32" LCD High Resolution Screen</t>
  </si>
  <si>
    <t>55" LCD Full HD Screen</t>
  </si>
  <si>
    <t>40" LCD Touch Screen</t>
  </si>
  <si>
    <t>40" LCD Touch Screen with Laptop Bundle</t>
  </si>
  <si>
    <t xml:space="preserve">7. Octanorm infill panels &amp; carpet tiles are not to be damaged or altered in any way.  </t>
  </si>
  <si>
    <t>1. All order forms must reach Expo Solutions on or before the deadline date stipulated in the order forms.</t>
  </si>
  <si>
    <t>2. A late-order surcharge of 20% will be levied on all order forms submitted after the specified deadline date.</t>
  </si>
  <si>
    <t>3. Payment is due on presentation of invoice, but no later than commencement of the exhibition build-up.</t>
  </si>
  <si>
    <t>4. Ordered services will not be installed/delivered until full payment has been received by Expo Solutions.</t>
  </si>
  <si>
    <t xml:space="preserve">6. All hired items must be treated with care.  </t>
  </si>
  <si>
    <t>8. Damaged items or shortages will be charged for at full replacement value</t>
  </si>
  <si>
    <t>9. All hired items are the responsibility of the exhibitor, until collected by the appointed contractor</t>
  </si>
  <si>
    <t>10. Completion of any of the Service Order Forms implies agreement to and understanding of the above Terms &amp; Conditions of Hire</t>
  </si>
  <si>
    <t>Should you have any queries, or require further information, please do not hesitate to contact us.</t>
  </si>
  <si>
    <t>Compulsory - All</t>
  </si>
  <si>
    <t>ORDER FORMS ARE THE "COLOURED TABS" AT THE BOTTOM OF THE SHEET / CLICK ON THE HYPERLINK BELOW TO BE TAKEN TO THE SHEET</t>
  </si>
  <si>
    <t>First National Bank</t>
  </si>
  <si>
    <t>Northgate</t>
  </si>
  <si>
    <t>6214 383 2906</t>
  </si>
  <si>
    <r>
      <t xml:space="preserve">1) Fill in your company contact information in the </t>
    </r>
    <r>
      <rPr>
        <b/>
        <sz val="10"/>
        <color theme="1"/>
        <rFont val="Calibri"/>
        <family val="2"/>
        <scheme val="minor"/>
      </rPr>
      <t xml:space="preserve">light grey shaded cells </t>
    </r>
    <r>
      <rPr>
        <sz val="10"/>
        <color theme="1"/>
        <rFont val="Calibri"/>
        <family val="2"/>
        <scheme val="minor"/>
      </rPr>
      <t>below on the Summary Sheet; the information will be pulled through to the remaining service order forms.  So you don't need to re-type your details.</t>
    </r>
  </si>
  <si>
    <t>Southern African Expo Solutions</t>
  </si>
  <si>
    <t>Contact Person</t>
  </si>
  <si>
    <t>Step-Down Counter - no fascia board (Octanorm)</t>
  </si>
  <si>
    <t>EXA23</t>
  </si>
  <si>
    <t>EXA24</t>
  </si>
  <si>
    <t>EXA25</t>
  </si>
  <si>
    <t>EXA26</t>
  </si>
  <si>
    <t>FORM 1</t>
  </si>
  <si>
    <t>Form 2</t>
  </si>
  <si>
    <t>n/a</t>
  </si>
  <si>
    <r>
      <t xml:space="preserve">All hired items must be treated with care, and are payable prior to delivery.  Damaged items will be charged for at replacement value.  All items hired are the responsibility of the exhibitor, until collected by the appointed contractor.  The range of furniture available is extensive - should you not find something suitable on the following pages, please contact your service representative for further assistance. </t>
    </r>
    <r>
      <rPr>
        <sz val="9"/>
        <color rgb="FFFF0000"/>
        <rFont val="Calibri"/>
        <family val="2"/>
        <scheme val="minor"/>
      </rPr>
      <t/>
    </r>
  </si>
  <si>
    <r>
      <t>PRODUCT DESCRIPTION (</t>
    </r>
    <r>
      <rPr>
        <b/>
        <sz val="10"/>
        <color rgb="FFFF0000"/>
        <rFont val="Calibri"/>
        <family val="2"/>
        <scheme val="minor"/>
      </rPr>
      <t>PLEASE HIGHLIGHT OR CIRCLE YOUR COLOUR SELECTION</t>
    </r>
    <r>
      <rPr>
        <b/>
        <sz val="10"/>
        <color theme="1"/>
        <rFont val="Calibri"/>
        <family val="2"/>
        <scheme val="minor"/>
      </rPr>
      <t>)</t>
    </r>
  </si>
  <si>
    <t>ADDITIONAL SERVICES</t>
  </si>
  <si>
    <t>Date (Day Month Year)</t>
  </si>
  <si>
    <r>
      <t xml:space="preserve">5. Space-only / custom stand exhibitors  </t>
    </r>
    <r>
      <rPr>
        <b/>
        <sz val="10"/>
        <color rgb="FFFF0000"/>
        <rFont val="Calibri"/>
        <family val="2"/>
        <scheme val="minor"/>
      </rPr>
      <t>MUST</t>
    </r>
    <r>
      <rPr>
        <sz val="10"/>
        <color theme="1"/>
        <rFont val="Calibri"/>
        <family val="2"/>
        <scheme val="minor"/>
      </rPr>
      <t xml:space="preserve"> order a DB</t>
    </r>
  </si>
  <si>
    <t>©Southern African Expo Solutions (Pty) Ltd</t>
  </si>
  <si>
    <t>http://www.exposolutions.co.za</t>
  </si>
  <si>
    <t>Registered Co. Name</t>
  </si>
  <si>
    <t>VAT Reg. Number</t>
  </si>
  <si>
    <t>VAT Reg: 4570208456</t>
  </si>
  <si>
    <t>4) Should you require any additional services, please click on the Blue Tabs at the bottom of the work sheet.  Please have a look at corresponding brochures, where applicable</t>
  </si>
  <si>
    <t>Form 1</t>
  </si>
  <si>
    <t>Compulsory - Shell Scheme Exhibitors</t>
  </si>
  <si>
    <t>2393 (h) x 963 (w) x 3mm</t>
  </si>
  <si>
    <t>980 (h) x 1400 (w) + 950 Ext</t>
  </si>
  <si>
    <t>980 (h) x 1400 (w)</t>
  </si>
  <si>
    <t>990 (w) x 300 (d)</t>
  </si>
  <si>
    <t>Purchase Order Number</t>
  </si>
  <si>
    <t>Pegboard - 3mm (incl. 10 x pegs)</t>
  </si>
  <si>
    <t>5. All services supplied are on a Hire basis only, are subject to stock availability, and remain the property of Expo Solutions and the respective appointed suppliers.</t>
  </si>
  <si>
    <t>Stand Name</t>
  </si>
  <si>
    <t>Exhibiting Co.Stand</t>
  </si>
  <si>
    <t>E</t>
  </si>
  <si>
    <t>20% Surcharge</t>
  </si>
  <si>
    <t>980 (h) x 950 (w) x 455 (d)</t>
  </si>
  <si>
    <t>AV01</t>
  </si>
  <si>
    <t>AV02</t>
  </si>
  <si>
    <t>AV03</t>
  </si>
  <si>
    <t>AV04</t>
  </si>
  <si>
    <t>AV05</t>
  </si>
  <si>
    <t>AV06</t>
  </si>
  <si>
    <t>AV07</t>
  </si>
  <si>
    <t>AV10</t>
  </si>
  <si>
    <t>HD DVD Player</t>
  </si>
  <si>
    <t>AV08</t>
  </si>
  <si>
    <t>75" LCD Full HD Screen</t>
  </si>
  <si>
    <t>DVD Player</t>
  </si>
  <si>
    <t>AVAILABLE SOURCES</t>
  </si>
  <si>
    <r>
      <rPr>
        <b/>
        <sz val="16"/>
        <color theme="1"/>
        <rFont val="Calibri"/>
        <family val="2"/>
        <scheme val="minor"/>
      </rPr>
      <t>USB</t>
    </r>
    <r>
      <rPr>
        <sz val="16"/>
        <color theme="1"/>
        <rFont val="Calibri"/>
        <family val="2"/>
        <scheme val="minor"/>
      </rPr>
      <t xml:space="preserve"> </t>
    </r>
    <r>
      <rPr>
        <sz val="10"/>
        <color theme="1"/>
        <rFont val="Calibri"/>
        <family val="2"/>
        <scheme val="minor"/>
      </rPr>
      <t>(You will be making use of the USB function on the screen supplied)</t>
    </r>
  </si>
  <si>
    <r>
      <rPr>
        <b/>
        <sz val="16"/>
        <color theme="1"/>
        <rFont val="Calibri"/>
        <family val="2"/>
        <scheme val="minor"/>
      </rPr>
      <t>VGA</t>
    </r>
    <r>
      <rPr>
        <sz val="16"/>
        <color theme="1"/>
        <rFont val="Calibri"/>
        <family val="2"/>
        <scheme val="minor"/>
      </rPr>
      <t xml:space="preserve"> </t>
    </r>
    <r>
      <rPr>
        <sz val="10"/>
        <color theme="1"/>
        <rFont val="Calibri"/>
        <family val="2"/>
        <scheme val="minor"/>
      </rPr>
      <t>(You will be supplying your own Laptop or have ordered a Laptop above)</t>
    </r>
  </si>
  <si>
    <t>All formats are acceptable for both Video and Pictures</t>
  </si>
  <si>
    <r>
      <rPr>
        <b/>
        <sz val="16"/>
        <color theme="1"/>
        <rFont val="Calibri"/>
        <family val="2"/>
        <scheme val="minor"/>
      </rPr>
      <t xml:space="preserve">DVD </t>
    </r>
    <r>
      <rPr>
        <sz val="10"/>
        <color theme="1"/>
        <rFont val="Calibri"/>
        <family val="2"/>
        <scheme val="minor"/>
      </rPr>
      <t>(You will be supplying your own DVD Player or have ordered a DVD above)</t>
    </r>
  </si>
  <si>
    <t>X</t>
  </si>
  <si>
    <t>UPRIGHT STAND</t>
  </si>
  <si>
    <t xml:space="preserve">WHERE WOULD YOU LIKE YOUR SCREEN PLACED ON YOUR STAND? </t>
  </si>
  <si>
    <t>EXAMPLE: CENTRE OF BACK WALL / LEFT WALL</t>
  </si>
  <si>
    <t>AV &amp; IT *Please complete Section A &amp; B &amp; C to ensure your screen is installed correctly*</t>
  </si>
  <si>
    <t>SECTION A: PRODUCT SELECTION</t>
  </si>
  <si>
    <t>SECTION C: INSTALLATION</t>
  </si>
  <si>
    <r>
      <t xml:space="preserve">To Play Video please ensure content is in </t>
    </r>
    <r>
      <rPr>
        <b/>
        <sz val="10"/>
        <color rgb="FFFF0000"/>
        <rFont val="Calibri"/>
        <family val="2"/>
        <scheme val="minor"/>
      </rPr>
      <t>.VOB</t>
    </r>
    <r>
      <rPr>
        <sz val="10"/>
        <rFont val="Calibri"/>
        <family val="2"/>
        <scheme val="minor"/>
      </rPr>
      <t xml:space="preserve"> Format. To Show Pictures please ensure content is in .</t>
    </r>
    <r>
      <rPr>
        <b/>
        <sz val="10"/>
        <color rgb="FFFF0000"/>
        <rFont val="Calibri"/>
        <family val="2"/>
        <scheme val="minor"/>
      </rPr>
      <t>JPEG</t>
    </r>
    <r>
      <rPr>
        <sz val="10"/>
        <rFont val="Calibri"/>
        <family val="2"/>
        <scheme val="minor"/>
      </rPr>
      <t>. No Microsoft Based Programmes ie: Powerpoint</t>
    </r>
  </si>
  <si>
    <t>Must be DVD Disc and not CD disc</t>
  </si>
  <si>
    <t>USABLE CONTENT/FORMATS</t>
  </si>
  <si>
    <t>Laptop</t>
  </si>
  <si>
    <t>ADDITIONAL FASCIA REQUESTS</t>
  </si>
  <si>
    <t>We do not require a fascia Board</t>
  </si>
  <si>
    <t>We do require a fascia board but do not require a fascia name (Ie: Blank Fascia Board)</t>
  </si>
  <si>
    <t>We do not require Shell Scheme (Ie: Building your own stand)</t>
  </si>
  <si>
    <t>MARK (X)</t>
  </si>
  <si>
    <t xml:space="preserve">Curved Counter, not lockable (Octanorm) </t>
  </si>
  <si>
    <t xml:space="preserve">Straight Counter  (Octanorm) </t>
  </si>
  <si>
    <t>EXA09</t>
  </si>
  <si>
    <t>Glass-top Display Counter (Newline)</t>
  </si>
  <si>
    <t>GR01</t>
  </si>
  <si>
    <t>GR02</t>
  </si>
  <si>
    <t>GR03</t>
  </si>
  <si>
    <t>GR04</t>
  </si>
  <si>
    <t>PANEL SIZE</t>
  </si>
  <si>
    <t>2393mm H x 963mm W</t>
  </si>
  <si>
    <t>893mm H x 1530mm W</t>
  </si>
  <si>
    <t>893mm H x 963mm W</t>
  </si>
  <si>
    <t>Straight Counter Graphic Panel (For EXA03 &amp; EXA11 Counter)</t>
  </si>
  <si>
    <t>Glass-top Display Counter Graphic Panel (For EXA09 Counter)</t>
  </si>
  <si>
    <t>STAND EXTRA'S &amp; BRANDING</t>
  </si>
  <si>
    <t>Stand Extra's &amp; Branding</t>
  </si>
  <si>
    <t>2380 (h) x 950 (w)</t>
  </si>
  <si>
    <t>1120 (h) x 950 (w) x 750(d)</t>
  </si>
  <si>
    <t xml:space="preserve">Full Graphic Panel (Walling) </t>
  </si>
  <si>
    <t xml:space="preserve">Curve Counter Graphic Panel (For EXA01 &amp; EXA02) </t>
  </si>
  <si>
    <t>BRANDING  *Counters are not included and must be ordered seperately*</t>
  </si>
  <si>
    <r>
      <t xml:space="preserve">DESKMOUNT STAND - </t>
    </r>
    <r>
      <rPr>
        <b/>
        <sz val="9"/>
        <color rgb="FFFF0000"/>
        <rFont val="Calibri"/>
        <family val="2"/>
        <scheme val="minor"/>
      </rPr>
      <t>Ensure you have a counter/Table ordered</t>
    </r>
  </si>
  <si>
    <t xml:space="preserve">Expiry Date </t>
  </si>
  <si>
    <t>AV04-1</t>
  </si>
  <si>
    <t>65" LCD Full HD Screen</t>
  </si>
  <si>
    <t xml:space="preserve">Ph: JHB: (011) 704 1953 / CT: (021) 510 5871 / DBN: (031) 304 2309 </t>
  </si>
  <si>
    <t>ARTWORK SIZE</t>
  </si>
  <si>
    <t>FP01</t>
  </si>
  <si>
    <t>FP02</t>
  </si>
  <si>
    <r>
      <rPr>
        <b/>
        <sz val="12"/>
        <color theme="1"/>
        <rFont val="Calibri"/>
        <family val="2"/>
        <scheme val="minor"/>
      </rPr>
      <t>2</t>
    </r>
    <r>
      <rPr>
        <sz val="10"/>
        <color theme="1"/>
        <rFont val="Calibri"/>
        <family val="2"/>
        <scheme val="minor"/>
      </rPr>
      <t>m Fascia Board: Full Colour digital Print</t>
    </r>
  </si>
  <si>
    <r>
      <rPr>
        <b/>
        <sz val="12"/>
        <color theme="1"/>
        <rFont val="Calibri"/>
        <family val="2"/>
        <scheme val="minor"/>
      </rPr>
      <t>3</t>
    </r>
    <r>
      <rPr>
        <sz val="10"/>
        <color theme="1"/>
        <rFont val="Calibri"/>
        <family val="2"/>
        <scheme val="minor"/>
      </rPr>
      <t>m Fascia Board: Full Colour digital Print</t>
    </r>
  </si>
  <si>
    <r>
      <rPr>
        <b/>
        <sz val="12"/>
        <color theme="1"/>
        <rFont val="Calibri"/>
        <family val="2"/>
        <scheme val="minor"/>
      </rPr>
      <t>4</t>
    </r>
    <r>
      <rPr>
        <sz val="10"/>
        <color theme="1"/>
        <rFont val="Calibri"/>
        <family val="2"/>
        <scheme val="minor"/>
      </rPr>
      <t>m Fascia Board: Full Colour digital Print</t>
    </r>
  </si>
  <si>
    <t>313mm H x 2943mm W</t>
  </si>
  <si>
    <t>313mm H x 3933mm W</t>
  </si>
  <si>
    <t>313mm H x 4923mm W</t>
  </si>
  <si>
    <t>313mm H x 1953mm W</t>
  </si>
  <si>
    <t>ARTWORK TO BE SUPPLIED BY CLIENT AS PER SIZES SPECIFIED ABOVE. ACCEPTABLE ARTWORK FORMATS: PDF, COREL DRAW, PHOTOSHOP, EPS, VECTOR.</t>
  </si>
  <si>
    <r>
      <t xml:space="preserve">PRINTED FASCIAS </t>
    </r>
    <r>
      <rPr>
        <b/>
        <sz val="12"/>
        <color theme="0"/>
        <rFont val="Calibri"/>
        <family val="2"/>
        <scheme val="minor"/>
      </rPr>
      <t>(Corner Stands require 2)</t>
    </r>
  </si>
  <si>
    <t xml:space="preserve">42" LCD Full HD Screen </t>
  </si>
  <si>
    <r>
      <t xml:space="preserve">3) Shell Scheme Package Stand Exhibitors </t>
    </r>
    <r>
      <rPr>
        <b/>
        <sz val="10"/>
        <color rgb="FFFF0000"/>
        <rFont val="Calibri"/>
        <family val="2"/>
        <scheme val="minor"/>
      </rPr>
      <t>MUST</t>
    </r>
    <r>
      <rPr>
        <sz val="10"/>
        <color theme="1"/>
        <rFont val="Calibri"/>
        <family val="2"/>
        <scheme val="minor"/>
      </rPr>
      <t xml:space="preserve"> complete the following form and return to Expo Solutions</t>
    </r>
  </si>
  <si>
    <r>
      <t xml:space="preserve">2) Space-only Exhibitors </t>
    </r>
    <r>
      <rPr>
        <b/>
        <sz val="10"/>
        <color rgb="FFFF0000"/>
        <rFont val="Calibri"/>
        <family val="2"/>
        <scheme val="minor"/>
      </rPr>
      <t>MUST</t>
    </r>
    <r>
      <rPr>
        <sz val="10"/>
        <color theme="1"/>
        <rFont val="Calibri"/>
        <family val="2"/>
        <scheme val="minor"/>
      </rPr>
      <t xml:space="preserve"> complete the following form and return to Expo Solutions</t>
    </r>
  </si>
  <si>
    <r>
      <rPr>
        <b/>
        <sz val="12"/>
        <color theme="1"/>
        <rFont val="Calibri"/>
        <family val="2"/>
        <scheme val="minor"/>
      </rPr>
      <t>5</t>
    </r>
    <r>
      <rPr>
        <sz val="10"/>
        <color theme="1"/>
        <rFont val="Calibri"/>
        <family val="2"/>
        <scheme val="minor"/>
      </rPr>
      <t>m Fascia Board: Full Colour digital Print</t>
    </r>
  </si>
  <si>
    <t>FP03</t>
  </si>
  <si>
    <t>FP04</t>
  </si>
  <si>
    <t>Pegs - Additional</t>
  </si>
  <si>
    <t>EXA15</t>
  </si>
  <si>
    <t>Square Tall Display Showcase, with lighting (Octanorm)</t>
  </si>
  <si>
    <t>2000 (h) x 500 (w) x 500 (d)</t>
  </si>
  <si>
    <t>EXA22</t>
  </si>
  <si>
    <t>COCKTAIL TABLES</t>
  </si>
  <si>
    <t>2500 (h) x 950 (w) x 455 (d)</t>
  </si>
  <si>
    <t>2000 (h) x 1000 (w) x 455 (d)</t>
  </si>
  <si>
    <r>
      <t xml:space="preserve">2: It is </t>
    </r>
    <r>
      <rPr>
        <b/>
        <sz val="10"/>
        <color rgb="FFFF0000"/>
        <rFont val="Calibri"/>
        <family val="2"/>
        <scheme val="minor"/>
      </rPr>
      <t>COMPULSORY</t>
    </r>
    <r>
      <rPr>
        <sz val="10"/>
        <color theme="1"/>
        <rFont val="Calibri"/>
        <family val="2"/>
        <scheme val="minor"/>
      </rPr>
      <t xml:space="preserve"> for all space-only exhibitors to furnish a Certificate of Compliance (COC) for all electrical work performed on their stand, prior to the opening of the show.  If no COC is received, Expo Solutions will appoint our electrician to supply the relevant COC, at a cost of R 1500 to the exhibitor. </t>
    </r>
  </si>
  <si>
    <r>
      <rPr>
        <b/>
        <sz val="16"/>
        <color theme="1"/>
        <rFont val="Calibri"/>
        <family val="2"/>
        <scheme val="minor"/>
      </rPr>
      <t>HDMI</t>
    </r>
    <r>
      <rPr>
        <sz val="16"/>
        <color theme="1"/>
        <rFont val="Calibri"/>
        <family val="2"/>
        <scheme val="minor"/>
      </rPr>
      <t xml:space="preserve"> </t>
    </r>
    <r>
      <rPr>
        <sz val="10"/>
        <color theme="1"/>
        <rFont val="Calibri"/>
        <family val="2"/>
        <scheme val="minor"/>
      </rPr>
      <t>(You will be supplying your own Laptop or have ordered a Laptop above)</t>
    </r>
  </si>
  <si>
    <t>ANY ONSITE CONVERTING OF USB FILES WILL BE CHARGED AT R390 ex vat PER VIDEO</t>
  </si>
  <si>
    <t>AF01</t>
  </si>
  <si>
    <t>Additional fascia name / Name change (standard)</t>
  </si>
  <si>
    <r>
      <t xml:space="preserve">Amount Due </t>
    </r>
    <r>
      <rPr>
        <b/>
        <sz val="10"/>
        <color rgb="FFFF0000"/>
        <rFont val="Calibri"/>
        <family val="2"/>
        <scheme val="minor"/>
      </rPr>
      <t>(if paid by EFT)</t>
    </r>
  </si>
  <si>
    <t>Credit Card Type</t>
  </si>
  <si>
    <r>
      <t xml:space="preserve">Amount Due </t>
    </r>
    <r>
      <rPr>
        <b/>
        <sz val="10"/>
        <color rgb="FFFF0000"/>
        <rFont val="Calibri"/>
        <family val="2"/>
        <scheme val="minor"/>
      </rPr>
      <t>(if paid by CC)</t>
    </r>
  </si>
  <si>
    <t>Order Total (Excl Vat)</t>
  </si>
  <si>
    <t>TOTAL (Incl Vat)</t>
  </si>
  <si>
    <r>
      <t xml:space="preserve">PAYMENT OPTIONS: </t>
    </r>
    <r>
      <rPr>
        <b/>
        <sz val="14"/>
        <color rgb="FFFFFF00"/>
        <rFont val="Calibri"/>
        <family val="2"/>
        <scheme val="minor"/>
      </rPr>
      <t>CREDIT CARD</t>
    </r>
    <r>
      <rPr>
        <b/>
        <sz val="14"/>
        <color theme="0"/>
        <rFont val="Calibri"/>
        <family val="2"/>
        <scheme val="minor"/>
      </rPr>
      <t xml:space="preserve"> OR</t>
    </r>
    <r>
      <rPr>
        <b/>
        <sz val="14"/>
        <color rgb="FFFFFF00"/>
        <rFont val="Calibri"/>
        <family val="2"/>
        <scheme val="minor"/>
      </rPr>
      <t xml:space="preserve"> </t>
    </r>
    <r>
      <rPr>
        <b/>
        <sz val="14"/>
        <color rgb="FF00FFFF"/>
        <rFont val="Calibri"/>
        <family val="2"/>
        <scheme val="minor"/>
      </rPr>
      <t>EFT</t>
    </r>
  </si>
  <si>
    <r>
      <t xml:space="preserve">Kindly complete, save and send this document for invoicing.  A 20% Surcharge is added to all orders recieved after the orders deadline date </t>
    </r>
    <r>
      <rPr>
        <i/>
        <sz val="10"/>
        <color rgb="FFFF0000"/>
        <rFont val="Calibri"/>
        <family val="2"/>
        <scheme val="minor"/>
      </rPr>
      <t>(insert "1" into yellow box if after deadline date)</t>
    </r>
    <r>
      <rPr>
        <sz val="11"/>
        <color rgb="FFFF0000"/>
        <rFont val="Calibri"/>
        <family val="2"/>
        <scheme val="minor"/>
      </rPr>
      <t xml:space="preserve">  Once you have received the TAX invoice, kindly make payment using the </t>
    </r>
    <r>
      <rPr>
        <u/>
        <sz val="11"/>
        <color rgb="FFFF0000"/>
        <rFont val="Calibri"/>
        <family val="2"/>
        <scheme val="minor"/>
      </rPr>
      <t>invoice number</t>
    </r>
    <r>
      <rPr>
        <sz val="11"/>
        <color rgb="FFFF0000"/>
        <rFont val="Calibri"/>
        <family val="2"/>
        <scheme val="minor"/>
      </rPr>
      <t xml:space="preserve"> as a reference. This order will only be confirmed once payment has been received.  No orders will be delivered without prior payment. </t>
    </r>
  </si>
  <si>
    <t>*PA SYSTEMS AVAILABLE ON REQUEST. PLEASE CHAT TO US IF YOU HAVE ANY SPECIFIC INTERNET REQUIREMENTS*</t>
  </si>
  <si>
    <r>
      <t xml:space="preserve">SECTION B: CONTENT DISPLAY </t>
    </r>
    <r>
      <rPr>
        <b/>
        <i/>
        <sz val="10"/>
        <color rgb="FFFF0000"/>
        <rFont val="Calibri"/>
        <family val="2"/>
        <scheme val="minor"/>
      </rPr>
      <t>(Please mark an "X" in the Grey box to illustrate your requirement)</t>
    </r>
  </si>
  <si>
    <r>
      <t xml:space="preserve">WALLMOUNTED - </t>
    </r>
    <r>
      <rPr>
        <b/>
        <sz val="9"/>
        <color rgb="FFFF0000"/>
        <rFont val="Calibri"/>
        <family val="2"/>
        <scheme val="minor"/>
      </rPr>
      <t>Only Available to Shellscheme Package Stands</t>
    </r>
  </si>
  <si>
    <t>AV13</t>
  </si>
  <si>
    <t xml:space="preserve">Onsite assistance - transferring/converting files to USB </t>
  </si>
  <si>
    <r>
      <t>15A Plug Point (</t>
    </r>
    <r>
      <rPr>
        <b/>
        <u/>
        <sz val="10"/>
        <color rgb="FFFF0000"/>
        <rFont val="Calibri"/>
        <family val="2"/>
        <scheme val="minor"/>
      </rPr>
      <t>NB:</t>
    </r>
    <r>
      <rPr>
        <b/>
        <sz val="10"/>
        <color rgb="FFFF0000"/>
        <rFont val="Calibri"/>
        <family val="2"/>
        <scheme val="minor"/>
      </rPr>
      <t xml:space="preserve"> Order 1x15A plug PER screen ordered)</t>
    </r>
  </si>
  <si>
    <t>Physical Address</t>
  </si>
  <si>
    <t>Postal Code</t>
  </si>
  <si>
    <r>
      <t xml:space="preserve">BANKING DETAILS </t>
    </r>
    <r>
      <rPr>
        <b/>
        <sz val="12"/>
        <color theme="0"/>
        <rFont val="Calibri"/>
        <family val="2"/>
        <scheme val="minor"/>
      </rPr>
      <t>(If paying via EFT)</t>
    </r>
  </si>
  <si>
    <t>P. O. Box 957, Northriding, 2162</t>
  </si>
  <si>
    <t>PLEASE NOTE: ALL BRANDED PANELS REMAIN THE PROPERTY OF EXPO SOLUTIONS AND WILL BE STRIPPED AFTER THE EVENT TO BE PLACED BACK INTO OUR PRODUCTION LINE.</t>
  </si>
  <si>
    <t>573mm H x 963mm W</t>
  </si>
  <si>
    <t>P. O. Box 957, Northriding, 2912</t>
  </si>
  <si>
    <t>BANKING DETAILS</t>
  </si>
  <si>
    <t>FORM 7</t>
  </si>
  <si>
    <t>PLANT HIRE (CT)</t>
  </si>
  <si>
    <r>
      <t xml:space="preserve">All hired items must be treated with care, and are payable prior to delivery.  Damaged items will be charged for at replacement value.  All items hired are the responsibility of the exhibitor, until collected by the appointed contractor. </t>
    </r>
    <r>
      <rPr>
        <u/>
        <sz val="9"/>
        <rFont val="Calibri"/>
        <family val="2"/>
        <scheme val="minor"/>
      </rPr>
      <t>Please note:</t>
    </r>
    <r>
      <rPr>
        <sz val="9"/>
        <rFont val="Calibri"/>
        <family val="2"/>
        <scheme val="minor"/>
      </rPr>
      <t xml:space="preserve"> minimum order quantities apply.</t>
    </r>
  </si>
  <si>
    <t>PRODUCT DESCRIPTION (PLEASE HIGHLIGHT OR CIRCLE YOUR COLOUR SELECTION)</t>
  </si>
  <si>
    <t>Fibre Cement Containers:</t>
  </si>
  <si>
    <t>MEDIUM SIZED PLANTS</t>
  </si>
  <si>
    <t>SS3.1</t>
  </si>
  <si>
    <t>Sandstone Cuba Container with Medium plant approx. 1.3m - 1.5m tall</t>
  </si>
  <si>
    <t>WS1</t>
  </si>
  <si>
    <t>White Square Roma container with Medium plant approx. 1.3m tall</t>
  </si>
  <si>
    <t>WC1</t>
  </si>
  <si>
    <t>White Round container with Medium plant approx. 1.3m - 1.5m tall</t>
  </si>
  <si>
    <t>MB</t>
  </si>
  <si>
    <t>White Midboy Container with Medium plants approx 1.5-1.8m tall</t>
  </si>
  <si>
    <t>BC.1</t>
  </si>
  <si>
    <t>Black Cuba container with Medium Plant approx 1.3m-1.5m tall</t>
  </si>
  <si>
    <t>BK1</t>
  </si>
  <si>
    <t>Natural Basket container with Medium plant approx 1.3m-1.5m tall</t>
  </si>
  <si>
    <t>WP2</t>
  </si>
  <si>
    <t>Wood Pallet Boxes Small with Medium Plants approx. 1.2m - 1.5m</t>
  </si>
  <si>
    <t>T1</t>
  </si>
  <si>
    <t>Genuine Terracotta container with Medium plant approx. 1.3m tall</t>
  </si>
  <si>
    <t>LARGED SIZED PLANTS</t>
  </si>
  <si>
    <t>SS3.2</t>
  </si>
  <si>
    <t>Sandstone Cuba Container with Large plant approx. 2m tall</t>
  </si>
  <si>
    <t>WS2</t>
  </si>
  <si>
    <t>White Square Roma container with Large plant approx. 1.8m tall</t>
  </si>
  <si>
    <t>WC2</t>
  </si>
  <si>
    <t>White Round container with Large plant approx. 1.8 -2m tall</t>
  </si>
  <si>
    <t>BC.2</t>
  </si>
  <si>
    <t>Black Cuba container with Large plant approx 2m tall</t>
  </si>
  <si>
    <t>BK2</t>
  </si>
  <si>
    <t>Natural Basket container with Large plant approx 1.8m tall</t>
  </si>
  <si>
    <t>WP1</t>
  </si>
  <si>
    <t>Wood Pallet Boxes with Large plants approx. 1.8m - 2m</t>
  </si>
  <si>
    <t>T2</t>
  </si>
  <si>
    <t>Genuine Terracotta container with Large plant approx. 1.8m tall</t>
  </si>
  <si>
    <t>OTHER</t>
  </si>
  <si>
    <t>OVT</t>
  </si>
  <si>
    <t>Oak Venner Trough with Assorted plants approx 1m tall (45cm x 75cm)</t>
  </si>
  <si>
    <t>PSC</t>
  </si>
  <si>
    <t>Plantscaping &amp; Water Features available on request</t>
  </si>
  <si>
    <t>P.O.A</t>
  </si>
  <si>
    <t>Plants (CPT)</t>
  </si>
  <si>
    <t>Bikini Bar Stool</t>
  </si>
  <si>
    <t>New Orleans Bar Stool</t>
  </si>
  <si>
    <t>Victorian Bar Stool</t>
  </si>
  <si>
    <t>Xavier Bar Stool</t>
  </si>
  <si>
    <t>The Knob Bar Stool</t>
  </si>
  <si>
    <t>COCKTAIL PACKAGES</t>
  </si>
  <si>
    <t>ECO001</t>
  </si>
  <si>
    <t>Cocktail Package 1</t>
  </si>
  <si>
    <t>ECO002</t>
  </si>
  <si>
    <t>Cocktail Package 2</t>
  </si>
  <si>
    <t>ECO003</t>
  </si>
  <si>
    <t>Cocktail Package 3</t>
  </si>
  <si>
    <t>STAND ACCESSORIES</t>
  </si>
  <si>
    <t>Black Metal</t>
  </si>
  <si>
    <t xml:space="preserve">Brochure Stand Wooden </t>
  </si>
  <si>
    <t>Black and White</t>
  </si>
  <si>
    <t>Easel</t>
  </si>
  <si>
    <t>Woodrow Chair</t>
  </si>
  <si>
    <t>Tiffany Chair</t>
  </si>
  <si>
    <t>Crossback Chair</t>
  </si>
  <si>
    <t>Florence Chair</t>
  </si>
  <si>
    <t>Xavier Chair</t>
  </si>
  <si>
    <t>CAFÉ PACKAGES</t>
  </si>
  <si>
    <t>Café Package 1</t>
  </si>
  <si>
    <t>Café Package 2</t>
  </si>
  <si>
    <t>Café Package 3</t>
  </si>
  <si>
    <t>Tub Chair</t>
  </si>
  <si>
    <t>Open Coffee Table</t>
  </si>
  <si>
    <t>Classic Coffee Table</t>
  </si>
  <si>
    <t>Modern Glass Coffee Table</t>
  </si>
  <si>
    <t>Furniture (CPT)</t>
  </si>
  <si>
    <t>Aluminium Cocktail Table - 600</t>
  </si>
  <si>
    <t>Glass Cocktail Table - 650</t>
  </si>
  <si>
    <t>White Top Cocktail Table - 600</t>
  </si>
  <si>
    <t>Pallet Square Top Cocktail Table - 600</t>
  </si>
  <si>
    <t>Liepzig Bar Stool</t>
  </si>
  <si>
    <t>Clear Perspex Bar Stool</t>
  </si>
  <si>
    <t>White and Black - 370mm x 420mm</t>
  </si>
  <si>
    <t>White and Black - 400mm x 400mm</t>
  </si>
  <si>
    <t>Clear or Charcoal Perspex - 330mm x 330mm</t>
  </si>
  <si>
    <t>Clear, Cream or Black Perspex - 390mm x 480mm x 1180mm</t>
  </si>
  <si>
    <t>Gunmetal, White (with or without wood seat), Red, Blue, Yellow - 
300mm x 300mm</t>
  </si>
  <si>
    <t>Perspex Top, Aluminium Legs - 330mm x 330mm</t>
  </si>
  <si>
    <t>White with Wood legs - 380mm x 380mm</t>
  </si>
  <si>
    <t>Aluminium: 600mm x 1100mm</t>
  </si>
  <si>
    <t>Glass, chrome legs: 650mm x 1060mm</t>
  </si>
  <si>
    <t>White Top, Aluminium Legs: 600mm x 1100mm</t>
  </si>
  <si>
    <t>rustic wood/pallet: 600mm x 600mm x 1100mmH</t>
  </si>
  <si>
    <t>White, Natural and Mahogany: 1,57m x 900mm</t>
  </si>
  <si>
    <t>Waste Bin Small</t>
  </si>
  <si>
    <t>Stanchion: ROPE P.R.M</t>
  </si>
  <si>
    <t>Stanchion: POLE P.UNIT</t>
  </si>
  <si>
    <t>Black, Blue</t>
  </si>
  <si>
    <t>Chrome, Gold</t>
  </si>
  <si>
    <t>Libby Chair</t>
  </si>
  <si>
    <t>White: 920mm x 520mm</t>
  </si>
  <si>
    <t>White with Wood legs: 920mm x 520mm</t>
  </si>
  <si>
    <t>White, Perspex, Gold, Mahogany, Limewashed, Natural: 400mm x 400mm</t>
  </si>
  <si>
    <t>Walnut: 400mm x 400mm</t>
  </si>
  <si>
    <t>White: 400mm x 400</t>
  </si>
  <si>
    <t>Perspex: 350mm x 380mm</t>
  </si>
  <si>
    <t>Victorian Chair</t>
  </si>
  <si>
    <t>Glass to, chrome legs: 900mm x 750mm</t>
  </si>
  <si>
    <t>White top with wooden legs: 800mm x 800mm x 730mm</t>
  </si>
  <si>
    <t>White top, chrome legs: 800mm x 750mm</t>
  </si>
  <si>
    <t>Round Café Table - 800</t>
  </si>
  <si>
    <t>Natural or Mahogany: 800mm x 750mm</t>
  </si>
  <si>
    <t>Wood: 600mm x 600mm x 750mm</t>
  </si>
  <si>
    <t>Constantia Bistro Table - 800 Square</t>
  </si>
  <si>
    <t>Glass Café Table - 900 Round</t>
  </si>
  <si>
    <t>Natural Pallet Café Plinth Table - 800 Square</t>
  </si>
  <si>
    <t>Wooden Deli Table - 600 Square</t>
  </si>
  <si>
    <t>STANDARD LOUNGE FURNITURE</t>
  </si>
  <si>
    <t>White: 680mm x 720mm</t>
  </si>
  <si>
    <t xml:space="preserve">Ottoman Cube </t>
  </si>
  <si>
    <t>Black/White: 600mm x 600mm</t>
  </si>
  <si>
    <t>Ottoman Double</t>
  </si>
  <si>
    <t>Black/White: 1005mm x 520mm</t>
  </si>
  <si>
    <t>White: 2135mm x 900mm</t>
  </si>
  <si>
    <t>Ribbed Day Bed</t>
  </si>
  <si>
    <t>Skinny Day Bed</t>
  </si>
  <si>
    <t>Halfmoon Ottoman</t>
  </si>
  <si>
    <t>White: 1430mm x 600mm</t>
  </si>
  <si>
    <t>White (white or metal legs): 1610mm x 460mm</t>
  </si>
  <si>
    <t>Black/White: 1000mm x 800mm</t>
  </si>
  <si>
    <t>Fiona Couch - SINGLE</t>
  </si>
  <si>
    <t>Fiona Couch - DOUBLE</t>
  </si>
  <si>
    <t>Black/White: 1940mm x 800mm</t>
  </si>
  <si>
    <t>Bean Bags</t>
  </si>
  <si>
    <t>White/Black/Blue/Yellow/Red/Lime Green</t>
  </si>
  <si>
    <t>Mily Way Couch - SINGLE</t>
  </si>
  <si>
    <t>Milky Way Couch - DOUBLE</t>
  </si>
  <si>
    <t>White (wood arms &amp; feet): 740mm x 905mm</t>
  </si>
  <si>
    <t>White (wood arms &amp; feet): 1890mm x 905mm</t>
  </si>
  <si>
    <t>Black, Brown:870mm x 800mm x 830mm</t>
  </si>
  <si>
    <t>The Canadian Chair - SINGLE</t>
  </si>
  <si>
    <t>The Armadillo Couch - SINGLE</t>
  </si>
  <si>
    <t>The Armadillo Couch - DOUBLE</t>
  </si>
  <si>
    <t>Black, Grey: 620mm x 550mm x 750mm</t>
  </si>
  <si>
    <t>Black, Grey: 1370mm x 550mm x 750mm</t>
  </si>
  <si>
    <t>Stockholm Couch - TRIPLE</t>
  </si>
  <si>
    <t>Sweden Couch - TRIPLE</t>
  </si>
  <si>
    <t>Taupe, Beige: 1870mm x 800mm x 780mm</t>
  </si>
  <si>
    <t>Grey, Light Grey, Blue: 1940mm x 760mm x 780mm</t>
  </si>
  <si>
    <t>STANDARD CAFÉ CHAIRS</t>
  </si>
  <si>
    <t>Armless Couch - TRIPLE</t>
  </si>
  <si>
    <t>Black, Dove, Oyster, Camel: 2m x 850mm x 830mm</t>
  </si>
  <si>
    <t>Bantam Couch - SINGLE</t>
  </si>
  <si>
    <t>Bantam Couch - DOUBLE</t>
  </si>
  <si>
    <t>Cream, Grey, Olive: 800mm x 750mm x 780mm</t>
  </si>
  <si>
    <t>Cream, Grey, Olive: 1,3m x 750mm x 780mm</t>
  </si>
  <si>
    <t>Retro Couch - SINGLE</t>
  </si>
  <si>
    <t>Retro Couch - DOUBLE</t>
  </si>
  <si>
    <t>Black, Grey, Navy: 950mm x 700mm x 900mm</t>
  </si>
  <si>
    <t>Grey, Navy: 1,6m x 950mm x 900mm</t>
  </si>
  <si>
    <r>
      <t xml:space="preserve">PREMIUM LOUNGE FURNITURE </t>
    </r>
    <r>
      <rPr>
        <b/>
        <i/>
        <sz val="10"/>
        <color rgb="FFC00000"/>
        <rFont val="Calibri"/>
        <family val="2"/>
        <scheme val="minor"/>
      </rPr>
      <t>(limited stock, subject to availability - please enquire prior to ordering)</t>
    </r>
  </si>
  <si>
    <r>
      <t xml:space="preserve">FEATURE CHAIRS </t>
    </r>
    <r>
      <rPr>
        <b/>
        <i/>
        <sz val="10"/>
        <color rgb="FFC00000"/>
        <rFont val="Calibri"/>
        <family val="2"/>
        <scheme val="minor"/>
      </rPr>
      <t>(limited stock, subject to availability - please enquire prior to ordering)</t>
    </r>
  </si>
  <si>
    <t>Camilla Chair</t>
  </si>
  <si>
    <t>Black, White: 510mm x 420mm</t>
  </si>
  <si>
    <t>White with wood seat, Red, Charcoal: 350mm x 300mm</t>
  </si>
  <si>
    <t>Spaghetti Chair</t>
  </si>
  <si>
    <t>Blue, Green, Black: 530mm x 520mm</t>
  </si>
  <si>
    <t>Happy Chair - Wood Legs</t>
  </si>
  <si>
    <t>Happy Chair - Perspex Legs</t>
  </si>
  <si>
    <t>White, Black: 490mm x 470mm</t>
  </si>
  <si>
    <t>Gloss Tub Chair</t>
  </si>
  <si>
    <t>The Albatross</t>
  </si>
  <si>
    <t>White with wood legs: 580mm x 800mm x 450mm</t>
  </si>
  <si>
    <t>White &amp; black with wood legs:  620mm x 790mm x 580mm</t>
  </si>
  <si>
    <t>Honeycomb Chair</t>
  </si>
  <si>
    <t>White with wood legs: 490mm x 470mm</t>
  </si>
  <si>
    <t>Light Wood: 670mm x 380mm</t>
  </si>
  <si>
    <t>Glass/White with chrome legs: 800mm x 310mm</t>
  </si>
  <si>
    <t>Wood &amp; Steel Coffee Table</t>
  </si>
  <si>
    <t>light wood top with steel legs: 800mm x 400mm</t>
  </si>
  <si>
    <t>White, Black: 800mm x 705/800mm</t>
  </si>
  <si>
    <t>Floating Coffee Table</t>
  </si>
  <si>
    <t>White, Mahongany: 800mm x 800mm</t>
  </si>
  <si>
    <t>Bronze: 320mm x 470mm</t>
  </si>
  <si>
    <t>Side Table</t>
  </si>
  <si>
    <t>White/Black top with steel legs: 450mm x 410mm</t>
  </si>
  <si>
    <t>Silver Side Table</t>
  </si>
  <si>
    <t>Silver: 390mm x 530mm</t>
  </si>
  <si>
    <t>TABLES</t>
  </si>
  <si>
    <t>1,8m x 730mm x 750mm</t>
  </si>
  <si>
    <t>Standard Trestle Table (excl table cloth)</t>
  </si>
  <si>
    <t>Table Cloth - STANDARD TRESTLE TABLE</t>
  </si>
  <si>
    <r>
      <t xml:space="preserve">Black </t>
    </r>
    <r>
      <rPr>
        <i/>
        <sz val="9"/>
        <color rgb="FFC00000"/>
        <rFont val="Calibri"/>
        <family val="2"/>
        <scheme val="minor"/>
      </rPr>
      <t>**replacement surcharge of R275.00 if damaged/lost</t>
    </r>
  </si>
  <si>
    <t>Plinth - SHORT</t>
  </si>
  <si>
    <t>Plinth - TALL</t>
  </si>
  <si>
    <t>White, Mahogany, Natural Pallet: 400mm x 400mm x 1,1mH</t>
  </si>
  <si>
    <t>White, Mahogany, Natural Pallet: 400mm x 400mm x 750mmH</t>
  </si>
  <si>
    <t>The Apollo Side Table</t>
  </si>
  <si>
    <t>Wood &amp; Steel Side Table</t>
  </si>
  <si>
    <t>Light wood top with steel legs: 430mm x 500mm</t>
  </si>
  <si>
    <t>PACKAGE STAND / SHELL SCHEME STAND UPGRADES</t>
  </si>
  <si>
    <t>* This option is only available to exhibitors who have already secured a shell scheme stand and would like to enhance*</t>
  </si>
  <si>
    <t>PACKAGE DESCRIPTION AND INCLUSIONS</t>
  </si>
  <si>
    <t>EXPO PACKAGES</t>
  </si>
  <si>
    <t>EP01A</t>
  </si>
  <si>
    <t>Expo Package 1-A (ROW Stand)</t>
  </si>
  <si>
    <t>1 x Lockable Cupboard with Graphic Panel</t>
  </si>
  <si>
    <t>EP01B</t>
  </si>
  <si>
    <t>Expo Package 1-B (CORNER Stand)</t>
  </si>
  <si>
    <t>EP02A</t>
  </si>
  <si>
    <t>Expo Package 2-A (ROW Stand)</t>
  </si>
  <si>
    <t xml:space="preserve">9 x Graphic Panels </t>
  </si>
  <si>
    <t>EP02B</t>
  </si>
  <si>
    <t>Expo Package 2-B (CORNER Stand)</t>
  </si>
  <si>
    <t>6 x Graphic Panels</t>
  </si>
  <si>
    <t>EP03A</t>
  </si>
  <si>
    <t>Expo Package 3-A (ROW Stand)</t>
  </si>
  <si>
    <t>EP03B</t>
  </si>
  <si>
    <t>Expo Package 3-B (CORNER Stand)</t>
  </si>
  <si>
    <t>EP04A</t>
  </si>
  <si>
    <t>Expo Package 4-A (ROW Stand)</t>
  </si>
  <si>
    <t>EP04B</t>
  </si>
  <si>
    <t>Expo Package 4-B (CORNER Stand)</t>
  </si>
  <si>
    <t>P5</t>
  </si>
  <si>
    <r>
      <t xml:space="preserve">* Cocktail Furniture Sets may be Swapped out for Café Set (1 x Glass Café Table, 2 x White Libby Chairs, 1 x Brochure Stand Black Wooden, </t>
    </r>
    <r>
      <rPr>
        <sz val="10"/>
        <rFont val="Calibri"/>
        <family val="2"/>
        <scheme val="minor"/>
      </rPr>
      <t>1x Waste Bin)</t>
    </r>
    <r>
      <rPr>
        <sz val="10"/>
        <color rgb="FFFF0000"/>
        <rFont val="Calibri"/>
        <family val="2"/>
        <scheme val="minor"/>
      </rPr>
      <t xml:space="preserve"> PLEASE NOTIFY US IF YOU WOULD PREFER THE CAFÉ SET*. </t>
    </r>
    <r>
      <rPr>
        <sz val="10"/>
        <rFont val="Calibri"/>
        <family val="2"/>
        <scheme val="minor"/>
      </rPr>
      <t>No Other Substitutions are permitted</t>
    </r>
  </si>
  <si>
    <t>1 x Printed Fascia, 1 x Lockable Cupboard with Graphic Panel, 1 x Glass Cocktail Table, 2 x Bikini Bar Stools, 1 x Brochure Stand Black Wooden, 1 x Waste Bin</t>
  </si>
  <si>
    <t>2 x Printed Fascia, 1 x Lockable Cupboard with Graphic Panel, 1 x Glass Cocktail Table, 2 x Bikini Bar Stools, 1 x Brochure Stand Black Wooden, 1 x Waste Bin</t>
  </si>
  <si>
    <t>9 x Graphic Panels, 1 x Printed Fascia, 1 x Lockable Cupboard with Graphic Panel, 1 x Glass Cocktail Table, 2 x Bikini Bar Stools, 1 x Brochure Stand Black Wooden, 1 x Waste Bin</t>
  </si>
  <si>
    <t>6 x Graphic Panels, 2 x Printed Fascia, 1 x Lockable Cupboard with Graphic Panel, 1 x Glass Cocktail Table, 2 x Bikini Bar Stools, 1 x Brochure Stand Black Wooden, 1 x Waste Bin</t>
  </si>
  <si>
    <t>Package Stand Upgrades</t>
  </si>
  <si>
    <t>2 x Liepzig Bar Stools, 1 x Glass Pyramid Cocktail Table, 1 x Brochure Stand Wooden White, 1 x Waste Bin</t>
  </si>
  <si>
    <t>2 x Liepzig Bar Stools, 1 x Glass Pyramid Cocktail Table, 1 x Waste Bin</t>
  </si>
  <si>
    <t>4 x Liepzig Bar Stools, 2 x Glass Pyramid Cocktail Table, 1 x Brochure Stand Wooden Black, 1 x Waste Bin</t>
  </si>
  <si>
    <r>
      <rPr>
        <b/>
        <i/>
        <u/>
        <sz val="8"/>
        <color rgb="FFFF0000"/>
        <rFont val="Calibri"/>
        <family val="2"/>
        <scheme val="minor"/>
      </rPr>
      <t>NOTE:</t>
    </r>
    <r>
      <rPr>
        <b/>
        <i/>
        <sz val="8"/>
        <color rgb="FFFF0000"/>
        <rFont val="Calibri"/>
        <family val="2"/>
        <scheme val="minor"/>
      </rPr>
      <t xml:space="preserve"> Foreign companies to submit Credit Card details as primary method of payment. 
If you prefer to do an EFT then all inter bank transfer costs will be for your account</t>
    </r>
  </si>
  <si>
    <r>
      <t>2x White Libby Chairs, 1x Glass Caf</t>
    </r>
    <r>
      <rPr>
        <sz val="10"/>
        <color rgb="FF000000"/>
        <rFont val="Calibri"/>
        <family val="2"/>
      </rPr>
      <t xml:space="preserve">é </t>
    </r>
    <r>
      <rPr>
        <sz val="10"/>
        <color rgb="FF000000"/>
        <rFont val="Calibri"/>
        <family val="2"/>
        <scheme val="minor"/>
      </rPr>
      <t>Table, 1x Brochure stand Wooden, 1x Waste Bin</t>
    </r>
  </si>
  <si>
    <r>
      <t>2 x White Libby Chairs, 1x Glass Caf</t>
    </r>
    <r>
      <rPr>
        <sz val="10"/>
        <color rgb="FF000000"/>
        <rFont val="Calibri"/>
        <family val="2"/>
      </rPr>
      <t xml:space="preserve">é </t>
    </r>
    <r>
      <rPr>
        <sz val="10"/>
        <color rgb="FF000000"/>
        <rFont val="Calibri"/>
        <family val="2"/>
        <scheme val="minor"/>
      </rPr>
      <t>Table,  1x Waste Bin</t>
    </r>
  </si>
  <si>
    <r>
      <t>4 x White Libby Chairs, 1x Glass Caf</t>
    </r>
    <r>
      <rPr>
        <sz val="10"/>
        <color rgb="FF000000"/>
        <rFont val="Calibri"/>
        <family val="2"/>
      </rPr>
      <t xml:space="preserve">é </t>
    </r>
    <r>
      <rPr>
        <sz val="10"/>
        <color rgb="FF000000"/>
        <rFont val="Calibri"/>
        <family val="2"/>
        <scheme val="minor"/>
      </rPr>
      <t>Table, 1x Brochure Stand Wooden, 1x Waste Bin</t>
    </r>
  </si>
  <si>
    <t>SUBMIT COMPLETED ORDER FORMS TO michelle@exposolutions.co.za OR FAX TO # (+27) 21 510 5928</t>
  </si>
  <si>
    <t>FASCIA NAME</t>
  </si>
  <si>
    <t>Fascia Name</t>
  </si>
  <si>
    <r>
      <t xml:space="preserve">DEADLINE DATE:         </t>
    </r>
    <r>
      <rPr>
        <b/>
        <sz val="11"/>
        <color rgb="FFFF0000"/>
        <rFont val="Calibri"/>
        <family val="2"/>
        <scheme val="minor"/>
      </rPr>
      <t xml:space="preserve"> 18/08/2017</t>
    </r>
  </si>
  <si>
    <t>SAAFOST 2017  I  4-6 SEPTEMBER 2017 I  CENTURY CITY CONFERENCE CENTRE</t>
  </si>
  <si>
    <t>DEADLINE FOR THIS FORM IS 18 AUGUST 2017. FORMS SUBMITTED AFTER THIS DATE INCUR A 20% LATE-ORDER SURCHARGE / PAYMENT IS DUE ON PRESENTATION OF INVOICE / PAYMENT IS REQUIRED IN FULL PRIOR TO DELIVERY OF ORDERED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</si>
</sst>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R&quot;\ #,##0.00"/>
    <numFmt numFmtId="165" formatCode="[$-1C09]dd\ mmmm\ yyyy;@"/>
  </numFmts>
  <fonts count="53"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26"/>
      <color theme="1"/>
      <name val="Calibri"/>
      <family val="2"/>
      <scheme val="minor"/>
    </font>
    <font>
      <b/>
      <sz val="14"/>
      <color theme="0"/>
      <name val="Calibri"/>
      <family val="2"/>
      <scheme val="minor"/>
    </font>
    <font>
      <b/>
      <sz val="10"/>
      <color theme="0"/>
      <name val="Calibri"/>
      <family val="2"/>
      <scheme val="minor"/>
    </font>
    <font>
      <sz val="14"/>
      <color theme="0"/>
      <name val="Calibri"/>
      <family val="2"/>
      <scheme val="minor"/>
    </font>
    <font>
      <sz val="10"/>
      <name val="Calibri"/>
      <family val="2"/>
      <scheme val="minor"/>
    </font>
    <font>
      <b/>
      <sz val="10"/>
      <color rgb="FFFF0000"/>
      <name val="Calibri"/>
      <family val="2"/>
      <scheme val="minor"/>
    </font>
    <font>
      <sz val="10"/>
      <color theme="1"/>
      <name val="Calibri"/>
      <family val="2"/>
    </font>
    <font>
      <sz val="9"/>
      <name val="Calibri"/>
      <family val="2"/>
      <scheme val="minor"/>
    </font>
    <font>
      <sz val="10"/>
      <color rgb="FF000000"/>
      <name val="Calibri"/>
      <family val="2"/>
      <scheme val="minor"/>
    </font>
    <font>
      <sz val="10"/>
      <color rgb="FFFF0000"/>
      <name val="Calibri"/>
      <family val="2"/>
      <scheme val="minor"/>
    </font>
    <font>
      <b/>
      <sz val="10"/>
      <color theme="4" tint="-0.249977111117893"/>
      <name val="Calibri"/>
      <family val="2"/>
      <scheme val="minor"/>
    </font>
    <font>
      <b/>
      <u/>
      <sz val="10"/>
      <color theme="1"/>
      <name val="Calibri"/>
      <family val="2"/>
      <scheme val="minor"/>
    </font>
    <font>
      <b/>
      <sz val="11"/>
      <color rgb="FFFF0000"/>
      <name val="Calibri"/>
      <family val="2"/>
      <scheme val="minor"/>
    </font>
    <font>
      <b/>
      <u/>
      <sz val="10"/>
      <color rgb="FFFF0000"/>
      <name val="Calibri"/>
      <family val="2"/>
      <scheme val="minor"/>
    </font>
    <font>
      <sz val="9"/>
      <color rgb="FFFF0000"/>
      <name val="Calibri"/>
      <family val="2"/>
      <scheme val="minor"/>
    </font>
    <font>
      <b/>
      <sz val="12"/>
      <color theme="1"/>
      <name val="Calibri"/>
      <family val="2"/>
      <scheme val="minor"/>
    </font>
    <font>
      <u/>
      <sz val="11"/>
      <color theme="10"/>
      <name val="Calibri"/>
      <family val="2"/>
    </font>
    <font>
      <i/>
      <sz val="11"/>
      <color theme="1"/>
      <name val="Calibri"/>
      <family val="2"/>
      <scheme val="minor"/>
    </font>
    <font>
      <sz val="24"/>
      <color theme="1"/>
      <name val="Calibri"/>
      <family val="2"/>
      <scheme val="minor"/>
    </font>
    <font>
      <sz val="9"/>
      <color theme="1"/>
      <name val="Calibri"/>
      <family val="2"/>
      <scheme val="minor"/>
    </font>
    <font>
      <u/>
      <sz val="10"/>
      <color theme="10"/>
      <name val="Calibri"/>
      <family val="2"/>
    </font>
    <font>
      <sz val="8.5"/>
      <color theme="1"/>
      <name val="Calibri"/>
      <family val="2"/>
      <scheme val="minor"/>
    </font>
    <font>
      <b/>
      <sz val="18"/>
      <color rgb="FFFF0000"/>
      <name val="Calibri"/>
      <family val="2"/>
      <scheme val="minor"/>
    </font>
    <font>
      <sz val="11"/>
      <color theme="10"/>
      <name val="Calibri"/>
      <family val="2"/>
    </font>
    <font>
      <i/>
      <sz val="10"/>
      <color theme="1"/>
      <name val="Calibri"/>
      <family val="2"/>
      <scheme val="minor"/>
    </font>
    <font>
      <b/>
      <sz val="12"/>
      <color rgb="FFFF0000"/>
      <name val="Calibri"/>
      <family val="2"/>
      <scheme val="minor"/>
    </font>
    <font>
      <b/>
      <sz val="12"/>
      <name val="Calibri"/>
      <family val="2"/>
      <scheme val="minor"/>
    </font>
    <font>
      <b/>
      <sz val="11"/>
      <name val="Calibri"/>
      <family val="2"/>
      <scheme val="minor"/>
    </font>
    <font>
      <sz val="11"/>
      <name val="Calibri"/>
      <family val="2"/>
      <scheme val="minor"/>
    </font>
    <font>
      <b/>
      <sz val="16"/>
      <color theme="1"/>
      <name val="Calibri"/>
      <family val="2"/>
      <scheme val="minor"/>
    </font>
    <font>
      <sz val="16"/>
      <color theme="1"/>
      <name val="Calibri"/>
      <family val="2"/>
      <scheme val="minor"/>
    </font>
    <font>
      <sz val="14"/>
      <name val="Calibri"/>
      <family val="2"/>
      <scheme val="minor"/>
    </font>
    <font>
      <b/>
      <sz val="9"/>
      <color rgb="FFFF0000"/>
      <name val="Calibri"/>
      <family val="2"/>
      <scheme val="minor"/>
    </font>
    <font>
      <i/>
      <sz val="9"/>
      <color theme="1"/>
      <name val="Calibri"/>
      <family val="2"/>
      <scheme val="minor"/>
    </font>
    <font>
      <b/>
      <sz val="12"/>
      <color theme="0"/>
      <name val="Calibri"/>
      <family val="2"/>
      <scheme val="minor"/>
    </font>
    <font>
      <b/>
      <sz val="14"/>
      <color rgb="FFFFFF00"/>
      <name val="Calibri"/>
      <family val="2"/>
      <scheme val="minor"/>
    </font>
    <font>
      <sz val="11"/>
      <color rgb="FFFF0000"/>
      <name val="Calibri"/>
      <family val="2"/>
      <scheme val="minor"/>
    </font>
    <font>
      <b/>
      <sz val="10"/>
      <name val="Calibri"/>
      <family val="2"/>
      <scheme val="minor"/>
    </font>
    <font>
      <b/>
      <sz val="8"/>
      <color theme="1"/>
      <name val="Calibri"/>
      <family val="2"/>
      <scheme val="minor"/>
    </font>
    <font>
      <b/>
      <sz val="14"/>
      <color rgb="FF00FFFF"/>
      <name val="Calibri"/>
      <family val="2"/>
      <scheme val="minor"/>
    </font>
    <font>
      <i/>
      <sz val="10"/>
      <color rgb="FFFF0000"/>
      <name val="Calibri"/>
      <family val="2"/>
      <scheme val="minor"/>
    </font>
    <font>
      <u/>
      <sz val="11"/>
      <color rgb="FFFF0000"/>
      <name val="Calibri"/>
      <family val="2"/>
      <scheme val="minor"/>
    </font>
    <font>
      <b/>
      <i/>
      <sz val="10"/>
      <color rgb="FFFF0000"/>
      <name val="Calibri"/>
      <family val="2"/>
      <scheme val="minor"/>
    </font>
    <font>
      <u/>
      <sz val="9"/>
      <name val="Calibri"/>
      <family val="2"/>
      <scheme val="minor"/>
    </font>
    <font>
      <sz val="10"/>
      <color rgb="FF000000"/>
      <name val="Calibri"/>
      <family val="2"/>
    </font>
    <font>
      <b/>
      <i/>
      <sz val="10"/>
      <color rgb="FFC00000"/>
      <name val="Calibri"/>
      <family val="2"/>
      <scheme val="minor"/>
    </font>
    <font>
      <i/>
      <sz val="9"/>
      <color rgb="FFC00000"/>
      <name val="Calibri"/>
      <family val="2"/>
      <scheme val="minor"/>
    </font>
    <font>
      <b/>
      <i/>
      <sz val="8"/>
      <color rgb="FFFF0000"/>
      <name val="Calibri"/>
      <family val="2"/>
      <scheme val="minor"/>
    </font>
    <font>
      <b/>
      <i/>
      <u/>
      <sz val="8"/>
      <color rgb="FFFF0000"/>
      <name val="Calibri"/>
      <family val="2"/>
      <scheme val="minor"/>
    </font>
  </fonts>
  <fills count="14">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9003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81"/>
        <bgColor indexed="64"/>
      </patternFill>
    </fill>
    <fill>
      <patternFill patternType="solid">
        <fgColor rgb="FF81FFFF"/>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thin">
        <color rgb="FF969696"/>
      </left>
      <right/>
      <top/>
      <bottom/>
      <diagonal/>
    </border>
    <border>
      <left/>
      <right style="thin">
        <color rgb="FF969696"/>
      </right>
      <top/>
      <bottom/>
      <diagonal/>
    </border>
    <border>
      <left style="thin">
        <color rgb="FF969696"/>
      </left>
      <right/>
      <top/>
      <bottom style="thin">
        <color rgb="FF969696"/>
      </bottom>
      <diagonal/>
    </border>
    <border>
      <left/>
      <right/>
      <top/>
      <bottom style="thin">
        <color rgb="FF969696"/>
      </bottom>
      <diagonal/>
    </border>
    <border>
      <left/>
      <right style="thin">
        <color rgb="FF969696"/>
      </right>
      <top/>
      <bottom style="thin">
        <color rgb="FF969696"/>
      </bottom>
      <diagonal/>
    </border>
    <border>
      <left style="thin">
        <color indexed="64"/>
      </left>
      <right style="thin">
        <color indexed="64"/>
      </right>
      <top/>
      <bottom style="thin">
        <color indexed="64"/>
      </bottom>
      <diagonal/>
    </border>
    <border>
      <left/>
      <right style="thin">
        <color indexed="64"/>
      </right>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indexed="64"/>
      </left>
      <right/>
      <top/>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1" tint="0.499984740745262"/>
      </top>
      <bottom style="thin">
        <color rgb="FF969696"/>
      </bottom>
      <diagonal/>
    </border>
    <border>
      <left/>
      <right/>
      <top style="medium">
        <color indexed="64"/>
      </top>
      <bottom style="thin">
        <color theme="1" tint="0.499984740745262"/>
      </bottom>
      <diagonal/>
    </border>
    <border>
      <left/>
      <right/>
      <top style="thin">
        <color auto="1"/>
      </top>
      <bottom style="thin">
        <color theme="1" tint="0.499984740745262"/>
      </bottom>
      <diagonal/>
    </border>
    <border>
      <left/>
      <right/>
      <top style="thin">
        <color theme="1" tint="0.499984740745262"/>
      </top>
      <bottom/>
      <diagonal/>
    </border>
  </borders>
  <cellStyleXfs count="2">
    <xf numFmtId="0" fontId="0" fillId="0" borderId="0"/>
    <xf numFmtId="0" fontId="20" fillId="0" borderId="0" applyNumberFormat="0" applyFill="0" applyBorder="0" applyAlignment="0" applyProtection="0">
      <alignment vertical="top"/>
      <protection locked="0"/>
    </xf>
  </cellStyleXfs>
  <cellXfs count="723">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Protection="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6" fillId="0" borderId="0" xfId="0" applyFont="1" applyAlignment="1" applyProtection="1">
      <alignment vertical="center"/>
      <protection locked="0"/>
    </xf>
    <xf numFmtId="0" fontId="3" fillId="0" borderId="0" xfId="0" applyFont="1" applyAlignment="1" applyProtection="1">
      <alignment vertical="center"/>
      <protection locked="0"/>
    </xf>
    <xf numFmtId="0" fontId="6" fillId="0" borderId="0" xfId="0" applyFont="1" applyFill="1" applyAlignment="1" applyProtection="1">
      <alignment vertical="center"/>
      <protection locked="0"/>
    </xf>
    <xf numFmtId="0" fontId="2" fillId="0" borderId="0" xfId="0" applyFont="1" applyAlignment="1" applyProtection="1">
      <alignment horizontal="center" vertical="center"/>
      <protection locked="0"/>
    </xf>
    <xf numFmtId="164" fontId="2" fillId="0" borderId="0" xfId="0" applyNumberFormat="1" applyFont="1" applyAlignment="1" applyProtection="1">
      <alignment horizontal="right" vertical="center"/>
      <protection locked="0"/>
    </xf>
    <xf numFmtId="164" fontId="2" fillId="0" borderId="0" xfId="0" applyNumberFormat="1" applyFont="1" applyAlignment="1" applyProtection="1">
      <alignment vertical="center"/>
      <protection locked="0"/>
    </xf>
    <xf numFmtId="164" fontId="2" fillId="0" borderId="1" xfId="0" applyNumberFormat="1" applyFont="1" applyBorder="1" applyAlignment="1" applyProtection="1">
      <alignment vertical="center"/>
    </xf>
    <xf numFmtId="164" fontId="2" fillId="0" borderId="12" xfId="0" applyNumberFormat="1" applyFont="1" applyBorder="1" applyAlignment="1" applyProtection="1">
      <alignment vertical="center"/>
    </xf>
    <xf numFmtId="164" fontId="2" fillId="0" borderId="1" xfId="0" applyNumberFormat="1" applyFont="1" applyBorder="1" applyAlignment="1" applyProtection="1">
      <alignment horizontal="right" vertical="center"/>
    </xf>
    <xf numFmtId="0" fontId="2" fillId="0" borderId="0" xfId="0" applyFont="1" applyBorder="1" applyAlignment="1" applyProtection="1">
      <alignment horizontal="center" vertical="center"/>
    </xf>
    <xf numFmtId="164" fontId="2" fillId="0" borderId="0" xfId="0" applyNumberFormat="1" applyFont="1" applyBorder="1" applyAlignment="1" applyProtection="1">
      <alignment vertical="center"/>
    </xf>
    <xf numFmtId="164" fontId="2" fillId="0" borderId="0" xfId="0" applyNumberFormat="1" applyFont="1" applyBorder="1" applyAlignment="1" applyProtection="1">
      <alignment horizontal="right" vertical="center"/>
    </xf>
    <xf numFmtId="164" fontId="2" fillId="0" borderId="12" xfId="0" applyNumberFormat="1" applyFont="1" applyBorder="1" applyAlignment="1" applyProtection="1">
      <alignment horizontal="right" vertical="center"/>
    </xf>
    <xf numFmtId="164" fontId="3" fillId="0" borderId="0" xfId="0" applyNumberFormat="1" applyFont="1" applyBorder="1" applyAlignment="1" applyProtection="1">
      <alignment horizontal="center" vertical="center"/>
    </xf>
    <xf numFmtId="164" fontId="2" fillId="0" borderId="1" xfId="0" applyNumberFormat="1" applyFont="1" applyFill="1" applyBorder="1" applyAlignment="1" applyProtection="1">
      <alignment horizontal="right" vertical="center"/>
    </xf>
    <xf numFmtId="164" fontId="2" fillId="0" borderId="0" xfId="0" applyNumberFormat="1" applyFont="1" applyFill="1" applyBorder="1" applyAlignment="1" applyProtection="1">
      <alignment vertical="center"/>
    </xf>
    <xf numFmtId="0" fontId="0" fillId="0" borderId="0" xfId="0" applyAlignment="1" applyProtection="1">
      <alignment vertical="center"/>
      <protection locked="0"/>
    </xf>
    <xf numFmtId="0" fontId="9" fillId="5" borderId="1" xfId="0" applyFont="1" applyFill="1" applyBorder="1" applyAlignment="1" applyProtection="1">
      <alignment horizontal="center" vertical="center"/>
      <protection locked="0"/>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18" xfId="0" applyFont="1" applyBorder="1" applyAlignment="1" applyProtection="1">
      <alignment vertical="center"/>
    </xf>
    <xf numFmtId="0" fontId="2" fillId="0" borderId="13" xfId="0" applyFont="1" applyBorder="1" applyAlignment="1" applyProtection="1">
      <alignment vertical="center"/>
    </xf>
    <xf numFmtId="0" fontId="2" fillId="0" borderId="16" xfId="0" applyFont="1" applyBorder="1" applyAlignment="1" applyProtection="1">
      <alignment horizontal="left" vertical="center"/>
    </xf>
    <xf numFmtId="0" fontId="1" fillId="0" borderId="16" xfId="0" applyFont="1" applyBorder="1" applyAlignment="1" applyProtection="1">
      <alignment vertical="center"/>
    </xf>
    <xf numFmtId="0" fontId="2" fillId="0" borderId="16" xfId="0" applyFont="1" applyFill="1" applyBorder="1" applyAlignment="1" applyProtection="1">
      <alignment vertical="center"/>
    </xf>
    <xf numFmtId="0" fontId="2" fillId="0" borderId="20" xfId="0" applyFont="1" applyBorder="1" applyAlignment="1" applyProtection="1">
      <alignment vertical="center"/>
    </xf>
    <xf numFmtId="0" fontId="2" fillId="0" borderId="19"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 xfId="0" applyFont="1" applyFill="1" applyBorder="1" applyAlignment="1" applyProtection="1">
      <alignment horizontal="left" vertical="center"/>
    </xf>
    <xf numFmtId="0" fontId="7" fillId="0" borderId="0" xfId="0" applyFont="1" applyBorder="1" applyAlignment="1" applyProtection="1">
      <alignment horizontal="left" vertical="center"/>
    </xf>
    <xf numFmtId="0" fontId="2" fillId="0" borderId="17" xfId="0" applyFont="1" applyBorder="1" applyAlignment="1" applyProtection="1">
      <alignment horizontal="left" vertical="center"/>
    </xf>
    <xf numFmtId="0" fontId="1" fillId="0" borderId="5" xfId="0" applyFont="1" applyBorder="1" applyAlignment="1" applyProtection="1">
      <alignment horizontal="center" vertical="center" wrapText="1"/>
    </xf>
    <xf numFmtId="0" fontId="1" fillId="0" borderId="0" xfId="0" applyFont="1" applyBorder="1" applyAlignment="1" applyProtection="1">
      <alignment vertical="center"/>
    </xf>
    <xf numFmtId="0" fontId="1" fillId="0" borderId="17" xfId="0" applyFont="1" applyBorder="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8" fillId="0" borderId="1" xfId="0" quotePrefix="1" applyFont="1" applyFill="1" applyBorder="1" applyAlignment="1" applyProtection="1">
      <alignment horizontal="center" vertical="center"/>
    </xf>
    <xf numFmtId="0" fontId="2" fillId="0" borderId="17" xfId="0" applyFont="1" applyFill="1" applyBorder="1" applyAlignment="1" applyProtection="1">
      <alignment vertical="center"/>
    </xf>
    <xf numFmtId="0" fontId="2" fillId="0" borderId="1" xfId="0" applyFont="1" applyBorder="1" applyAlignment="1" applyProtection="1">
      <alignment horizontal="center" vertical="center"/>
    </xf>
    <xf numFmtId="164" fontId="2" fillId="0" borderId="1" xfId="0" quotePrefix="1" applyNumberFormat="1" applyFont="1" applyBorder="1" applyAlignment="1" applyProtection="1">
      <alignment horizontal="center" vertical="center"/>
    </xf>
    <xf numFmtId="0" fontId="2" fillId="0" borderId="0" xfId="0" applyFont="1" applyBorder="1" applyAlignment="1" applyProtection="1">
      <alignment horizontal="left" vertical="center"/>
    </xf>
    <xf numFmtId="0" fontId="2" fillId="0" borderId="19" xfId="0" applyFont="1" applyBorder="1" applyAlignment="1" applyProtection="1">
      <alignment horizontal="right" vertical="center"/>
    </xf>
    <xf numFmtId="0" fontId="2" fillId="0" borderId="14" xfId="0" applyFont="1" applyBorder="1" applyAlignment="1" applyProtection="1">
      <alignment horizontal="right" vertical="center"/>
    </xf>
    <xf numFmtId="0" fontId="6" fillId="0" borderId="16" xfId="0" applyFont="1" applyBorder="1" applyAlignment="1" applyProtection="1">
      <alignment vertical="center"/>
    </xf>
    <xf numFmtId="0" fontId="5" fillId="2" borderId="1" xfId="0" applyFont="1" applyFill="1" applyBorder="1" applyAlignment="1" applyProtection="1">
      <alignment horizontal="center" vertical="center"/>
    </xf>
    <xf numFmtId="0" fontId="6" fillId="0" borderId="0" xfId="0" applyFont="1" applyBorder="1" applyAlignment="1" applyProtection="1">
      <alignment vertical="center"/>
    </xf>
    <xf numFmtId="0" fontId="6" fillId="0" borderId="17" xfId="0" applyFont="1" applyBorder="1" applyAlignment="1" applyProtection="1">
      <alignment vertical="center"/>
    </xf>
    <xf numFmtId="0" fontId="0" fillId="0" borderId="0" xfId="0" applyBorder="1" applyAlignment="1" applyProtection="1">
      <alignment horizontal="right" vertical="center"/>
    </xf>
    <xf numFmtId="0" fontId="5" fillId="0" borderId="0" xfId="0" applyFont="1" applyBorder="1" applyAlignment="1" applyProtection="1">
      <alignment horizontal="center" vertical="center"/>
    </xf>
    <xf numFmtId="0" fontId="0" fillId="0" borderId="16" xfId="0" applyBorder="1" applyAlignment="1" applyProtection="1">
      <alignment vertical="center"/>
    </xf>
    <xf numFmtId="0" fontId="0" fillId="0" borderId="17" xfId="0" applyBorder="1" applyAlignment="1" applyProtection="1">
      <alignment vertical="center"/>
    </xf>
    <xf numFmtId="0" fontId="2" fillId="5" borderId="1" xfId="0" applyFont="1" applyFill="1" applyBorder="1" applyAlignment="1" applyProtection="1">
      <alignment horizontal="left" vertical="center"/>
    </xf>
    <xf numFmtId="165" fontId="2" fillId="5" borderId="1" xfId="0" applyNumberFormat="1" applyFont="1" applyFill="1" applyBorder="1" applyAlignment="1" applyProtection="1">
      <alignment horizontal="left" vertical="center"/>
    </xf>
    <xf numFmtId="0" fontId="3" fillId="0" borderId="16" xfId="0" applyFont="1" applyBorder="1" applyAlignment="1" applyProtection="1">
      <alignment vertical="center"/>
    </xf>
    <xf numFmtId="0" fontId="3" fillId="0" borderId="17" xfId="0" applyFont="1" applyBorder="1" applyAlignment="1" applyProtection="1">
      <alignment vertical="center"/>
    </xf>
    <xf numFmtId="0" fontId="3" fillId="0" borderId="1" xfId="0" applyFont="1" applyBorder="1" applyAlignment="1" applyProtection="1">
      <alignment horizontal="center" vertical="center"/>
    </xf>
    <xf numFmtId="0" fontId="3" fillId="0" borderId="0" xfId="0" applyFont="1" applyBorder="1" applyAlignment="1" applyProtection="1">
      <alignment vertical="center"/>
    </xf>
    <xf numFmtId="0" fontId="15" fillId="0" borderId="0" xfId="0" applyFont="1" applyBorder="1" applyAlignment="1" applyProtection="1">
      <alignment vertical="center" wrapText="1"/>
    </xf>
    <xf numFmtId="0" fontId="3" fillId="0" borderId="0" xfId="0" applyFont="1" applyBorder="1" applyAlignment="1" applyProtection="1">
      <alignment horizontal="center" vertical="center"/>
    </xf>
    <xf numFmtId="0" fontId="2" fillId="5" borderId="1"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0" fontId="9" fillId="0" borderId="0" xfId="0" applyFont="1" applyBorder="1" applyAlignment="1" applyProtection="1">
      <alignment horizontal="right" vertical="center" wrapText="1"/>
    </xf>
    <xf numFmtId="0" fontId="6" fillId="0" borderId="16" xfId="0" applyFont="1" applyFill="1" applyBorder="1" applyAlignment="1" applyProtection="1">
      <alignment vertical="center"/>
    </xf>
    <xf numFmtId="0" fontId="5" fillId="0" borderId="3" xfId="0" applyFont="1" applyFill="1" applyBorder="1" applyAlignment="1" applyProtection="1">
      <alignment horizontal="center" vertical="center"/>
    </xf>
    <xf numFmtId="0" fontId="6" fillId="0" borderId="10" xfId="0" applyFont="1" applyFill="1" applyBorder="1" applyAlignment="1" applyProtection="1">
      <alignment vertical="center"/>
    </xf>
    <xf numFmtId="0" fontId="5" fillId="0" borderId="3" xfId="0" applyFont="1" applyFill="1" applyBorder="1" applyAlignment="1" applyProtection="1">
      <alignment vertical="center"/>
    </xf>
    <xf numFmtId="0" fontId="5" fillId="0" borderId="10" xfId="0" applyFont="1" applyFill="1" applyBorder="1" applyAlignment="1" applyProtection="1">
      <alignment vertical="center"/>
    </xf>
    <xf numFmtId="0" fontId="5" fillId="0" borderId="3" xfId="0" applyFont="1" applyFill="1" applyBorder="1" applyAlignment="1" applyProtection="1">
      <alignment horizontal="right" vertical="center"/>
    </xf>
    <xf numFmtId="0" fontId="6" fillId="0" borderId="17" xfId="0" applyFont="1" applyFill="1" applyBorder="1" applyAlignment="1" applyProtection="1">
      <alignment vertical="center"/>
    </xf>
    <xf numFmtId="0" fontId="6" fillId="0" borderId="7" xfId="0" applyFont="1" applyFill="1" applyBorder="1" applyAlignment="1" applyProtection="1">
      <alignment vertical="center"/>
    </xf>
    <xf numFmtId="0" fontId="5" fillId="0" borderId="7" xfId="0" applyFont="1" applyFill="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Border="1" applyAlignment="1" applyProtection="1">
      <alignment vertical="center"/>
    </xf>
    <xf numFmtId="0" fontId="14" fillId="0" borderId="1" xfId="0" applyFont="1" applyBorder="1" applyAlignment="1" applyProtection="1">
      <alignment horizontal="center" vertical="center"/>
    </xf>
    <xf numFmtId="0" fontId="14" fillId="0" borderId="0" xfId="0" applyFont="1" applyBorder="1" applyAlignment="1" applyProtection="1">
      <alignment vertical="center"/>
    </xf>
    <xf numFmtId="0" fontId="2" fillId="0" borderId="19" xfId="0" applyFont="1" applyBorder="1" applyAlignment="1" applyProtection="1">
      <alignment vertical="center" wrapText="1"/>
    </xf>
    <xf numFmtId="0" fontId="0" fillId="0" borderId="0" xfId="0" applyBorder="1" applyAlignment="1" applyProtection="1">
      <alignment horizontal="center" vertical="center"/>
    </xf>
    <xf numFmtId="164" fontId="0" fillId="0" borderId="0" xfId="0" applyNumberFormat="1" applyBorder="1" applyAlignment="1" applyProtection="1">
      <alignment horizontal="right" vertical="center"/>
    </xf>
    <xf numFmtId="164" fontId="0" fillId="0" borderId="0" xfId="0" applyNumberFormat="1" applyBorder="1" applyAlignment="1" applyProtection="1">
      <alignment vertical="center"/>
    </xf>
    <xf numFmtId="0" fontId="2" fillId="0" borderId="19" xfId="0" applyFont="1" applyBorder="1" applyAlignment="1" applyProtection="1">
      <alignment horizontal="center" vertical="center"/>
    </xf>
    <xf numFmtId="164" fontId="2" fillId="0" borderId="19" xfId="0" applyNumberFormat="1" applyFont="1" applyBorder="1" applyAlignment="1" applyProtection="1">
      <alignment horizontal="right" vertical="center"/>
    </xf>
    <xf numFmtId="164" fontId="2" fillId="0" borderId="19" xfId="0" applyNumberFormat="1" applyFont="1" applyBorder="1" applyAlignment="1" applyProtection="1">
      <alignment vertical="center"/>
    </xf>
    <xf numFmtId="0" fontId="2" fillId="0" borderId="14" xfId="0" applyFont="1" applyBorder="1" applyAlignment="1" applyProtection="1">
      <alignment horizontal="center" vertical="center"/>
    </xf>
    <xf numFmtId="164" fontId="2" fillId="0" borderId="14" xfId="0" applyNumberFormat="1" applyFont="1" applyBorder="1" applyAlignment="1" applyProtection="1">
      <alignment horizontal="right" vertical="center"/>
    </xf>
    <xf numFmtId="164" fontId="2" fillId="0" borderId="14" xfId="0" applyNumberFormat="1" applyFont="1" applyBorder="1" applyAlignment="1" applyProtection="1">
      <alignment vertical="center"/>
    </xf>
    <xf numFmtId="164" fontId="3" fillId="0" borderId="1" xfId="0" applyNumberFormat="1" applyFont="1" applyBorder="1" applyAlignment="1" applyProtection="1">
      <alignment horizontal="center" vertical="center"/>
    </xf>
    <xf numFmtId="0" fontId="2"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7" fillId="0" borderId="3" xfId="0" applyFont="1" applyFill="1" applyBorder="1" applyAlignment="1" applyProtection="1">
      <alignment vertical="center"/>
    </xf>
    <xf numFmtId="0" fontId="0" fillId="0" borderId="0" xfId="0" applyFont="1" applyBorder="1" applyAlignment="1" applyProtection="1">
      <alignment vertical="center"/>
    </xf>
    <xf numFmtId="0" fontId="13" fillId="0" borderId="0" xfId="0" applyFont="1" applyBorder="1" applyAlignment="1" applyProtection="1">
      <alignment horizontal="center" vertical="center" wrapText="1"/>
    </xf>
    <xf numFmtId="0" fontId="9" fillId="5" borderId="1" xfId="0" applyFont="1" applyFill="1" applyBorder="1" applyAlignment="1" applyProtection="1">
      <alignment horizontal="center" vertical="center"/>
    </xf>
    <xf numFmtId="0" fontId="2" fillId="0" borderId="0" xfId="0" applyFont="1" applyBorder="1" applyAlignment="1" applyProtection="1">
      <alignment vertical="center"/>
    </xf>
    <xf numFmtId="0" fontId="2" fillId="0" borderId="0" xfId="0" applyFont="1" applyBorder="1" applyAlignment="1" applyProtection="1">
      <alignment vertical="center" wrapText="1"/>
    </xf>
    <xf numFmtId="0" fontId="0" fillId="0" borderId="0" xfId="0"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2" fillId="0" borderId="3" xfId="0" applyFont="1" applyBorder="1" applyAlignment="1" applyProtection="1">
      <alignment vertical="center"/>
    </xf>
    <xf numFmtId="0" fontId="3" fillId="0" borderId="3" xfId="0" applyFont="1" applyBorder="1" applyAlignment="1" applyProtection="1">
      <alignment vertical="center"/>
    </xf>
    <xf numFmtId="0" fontId="19" fillId="0" borderId="0" xfId="0" applyFont="1" applyBorder="1" applyAlignment="1" applyProtection="1">
      <alignment vertical="center"/>
    </xf>
    <xf numFmtId="0" fontId="2" fillId="0" borderId="0" xfId="0" applyFont="1" applyBorder="1" applyProtection="1"/>
    <xf numFmtId="0" fontId="2" fillId="0" borderId="0" xfId="0" applyFont="1" applyBorder="1" applyProtection="1">
      <protection locked="0"/>
    </xf>
    <xf numFmtId="0" fontId="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2" fillId="0" borderId="6" xfId="0" applyFont="1" applyBorder="1" applyProtection="1"/>
    <xf numFmtId="0" fontId="2" fillId="0" borderId="7" xfId="0" applyFont="1" applyBorder="1" applyProtection="1"/>
    <xf numFmtId="0" fontId="2" fillId="0" borderId="8" xfId="0" applyFont="1" applyBorder="1" applyProtection="1"/>
    <xf numFmtId="0" fontId="2" fillId="0" borderId="26" xfId="0" applyFont="1" applyBorder="1" applyAlignment="1" applyProtection="1">
      <alignment vertical="center"/>
    </xf>
    <xf numFmtId="0" fontId="2" fillId="0" borderId="22" xfId="0" applyFont="1" applyBorder="1" applyAlignment="1" applyProtection="1">
      <alignment vertical="center"/>
    </xf>
    <xf numFmtId="0" fontId="2" fillId="0" borderId="26" xfId="0" applyFont="1" applyBorder="1" applyAlignment="1" applyProtection="1">
      <alignment horizontal="left" vertical="center"/>
    </xf>
    <xf numFmtId="0" fontId="2" fillId="0" borderId="22" xfId="0" applyFont="1" applyBorder="1" applyAlignment="1" applyProtection="1">
      <alignment horizontal="left" vertical="center"/>
    </xf>
    <xf numFmtId="0" fontId="1" fillId="0" borderId="26" xfId="0" applyFont="1" applyBorder="1" applyAlignment="1" applyProtection="1">
      <alignment vertical="center"/>
    </xf>
    <xf numFmtId="0" fontId="1" fillId="0" borderId="22" xfId="0" applyFont="1" applyBorder="1" applyAlignment="1" applyProtection="1">
      <alignment vertical="center"/>
    </xf>
    <xf numFmtId="0" fontId="2" fillId="0" borderId="26" xfId="0" applyFont="1" applyFill="1" applyBorder="1" applyAlignment="1" applyProtection="1">
      <alignment vertical="center"/>
    </xf>
    <xf numFmtId="0" fontId="2" fillId="0" borderId="22" xfId="0" applyFont="1" applyFill="1" applyBorder="1" applyAlignment="1" applyProtection="1">
      <alignment vertical="center"/>
    </xf>
    <xf numFmtId="0" fontId="0" fillId="0" borderId="26" xfId="0" applyBorder="1" applyAlignment="1" applyProtection="1">
      <alignment vertical="center"/>
    </xf>
    <xf numFmtId="0" fontId="0" fillId="0" borderId="22" xfId="0" applyBorder="1" applyAlignment="1" applyProtection="1">
      <alignment vertical="center"/>
    </xf>
    <xf numFmtId="0" fontId="2" fillId="0" borderId="9" xfId="0" applyFont="1" applyBorder="1" applyAlignment="1" applyProtection="1">
      <alignment vertical="center"/>
    </xf>
    <xf numFmtId="0" fontId="2" fillId="0" borderId="10" xfId="0" applyFont="1" applyBorder="1" applyAlignment="1" applyProtection="1">
      <alignment vertical="center" wrapText="1"/>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0" fillId="0" borderId="7" xfId="0" applyBorder="1" applyAlignment="1" applyProtection="1">
      <alignment vertical="center"/>
    </xf>
    <xf numFmtId="0" fontId="0" fillId="0" borderId="10" xfId="0" applyBorder="1" applyAlignment="1" applyProtection="1">
      <alignment horizontal="right" vertical="center"/>
    </xf>
    <xf numFmtId="0" fontId="0" fillId="0" borderId="10" xfId="0" applyBorder="1" applyAlignment="1" applyProtection="1">
      <alignment vertical="center"/>
    </xf>
    <xf numFmtId="0" fontId="9" fillId="0" borderId="14" xfId="0" applyFont="1" applyBorder="1" applyAlignment="1" applyProtection="1">
      <alignment horizontal="right" vertical="center" wrapText="1"/>
    </xf>
    <xf numFmtId="0" fontId="9" fillId="0" borderId="14" xfId="0" applyFont="1" applyBorder="1" applyAlignment="1" applyProtection="1">
      <alignment horizontal="center" vertical="center" wrapText="1"/>
    </xf>
    <xf numFmtId="0" fontId="0" fillId="0" borderId="14" xfId="0" applyBorder="1" applyAlignment="1" applyProtection="1">
      <alignment vertical="center"/>
    </xf>
    <xf numFmtId="0" fontId="0" fillId="0" borderId="19" xfId="0" applyBorder="1" applyAlignment="1" applyProtection="1">
      <alignment horizontal="right" vertical="center"/>
    </xf>
    <xf numFmtId="0" fontId="4" fillId="0" borderId="19" xfId="0" applyFont="1" applyBorder="1" applyAlignment="1" applyProtection="1"/>
    <xf numFmtId="0" fontId="0" fillId="0" borderId="19" xfId="0" applyBorder="1" applyAlignment="1" applyProtection="1">
      <alignment vertical="center"/>
    </xf>
    <xf numFmtId="0" fontId="1" fillId="0" borderId="1" xfId="0" applyFont="1" applyBorder="1" applyAlignment="1" applyProtection="1">
      <alignment vertical="center"/>
    </xf>
    <xf numFmtId="164" fontId="9" fillId="0" borderId="27" xfId="0" applyNumberFormat="1" applyFont="1" applyBorder="1" applyAlignment="1" applyProtection="1">
      <alignment horizontal="center"/>
      <protection locked="0"/>
    </xf>
    <xf numFmtId="0" fontId="0" fillId="0" borderId="6" xfId="0" applyBorder="1" applyAlignment="1" applyProtection="1">
      <alignment vertical="center"/>
    </xf>
    <xf numFmtId="0" fontId="0" fillId="0" borderId="7" xfId="0" applyBorder="1" applyAlignment="1" applyProtection="1">
      <alignment horizontal="right" vertical="center"/>
    </xf>
    <xf numFmtId="0" fontId="0" fillId="0" borderId="8" xfId="0" applyBorder="1" applyAlignment="1" applyProtection="1">
      <alignment vertical="center"/>
    </xf>
    <xf numFmtId="0" fontId="5" fillId="0" borderId="26" xfId="0" applyFont="1" applyBorder="1" applyAlignment="1" applyProtection="1">
      <alignment horizontal="center" vertical="center"/>
    </xf>
    <xf numFmtId="0" fontId="5" fillId="0" borderId="22" xfId="0" applyFont="1" applyBorder="1" applyAlignment="1" applyProtection="1">
      <alignment horizontal="center" vertical="center"/>
    </xf>
    <xf numFmtId="0" fontId="6" fillId="0" borderId="26" xfId="0" applyFont="1" applyBorder="1" applyAlignment="1" applyProtection="1">
      <alignment vertical="center"/>
    </xf>
    <xf numFmtId="0" fontId="6" fillId="0" borderId="22" xfId="0" applyFont="1" applyBorder="1" applyAlignment="1" applyProtection="1">
      <alignment vertical="center"/>
    </xf>
    <xf numFmtId="0" fontId="3" fillId="0" borderId="26" xfId="0" applyFont="1" applyBorder="1" applyAlignment="1" applyProtection="1">
      <alignment vertical="center"/>
    </xf>
    <xf numFmtId="0" fontId="3" fillId="0" borderId="22" xfId="0" applyFont="1" applyBorder="1" applyAlignment="1" applyProtection="1">
      <alignment vertical="center"/>
    </xf>
    <xf numFmtId="0" fontId="0" fillId="0" borderId="9" xfId="0" applyBorder="1" applyAlignment="1" applyProtection="1">
      <alignment vertical="center"/>
    </xf>
    <xf numFmtId="0" fontId="0" fillId="0" borderId="11" xfId="0" applyBorder="1" applyAlignment="1" applyProtection="1">
      <alignment vertical="center"/>
    </xf>
    <xf numFmtId="0" fontId="0" fillId="0" borderId="13" xfId="0" applyBorder="1" applyAlignment="1" applyProtection="1">
      <alignment vertical="center"/>
    </xf>
    <xf numFmtId="0" fontId="0" fillId="0" borderId="19" xfId="0" applyBorder="1" applyAlignment="1" applyProtection="1">
      <alignment vertical="center" wrapText="1"/>
    </xf>
    <xf numFmtId="0" fontId="24" fillId="0" borderId="0" xfId="1" applyFont="1" applyBorder="1" applyAlignment="1" applyProtection="1">
      <alignment vertical="center"/>
    </xf>
    <xf numFmtId="0" fontId="19" fillId="0" borderId="22" xfId="0" applyFont="1" applyBorder="1" applyAlignment="1" applyProtection="1">
      <alignment vertical="center"/>
    </xf>
    <xf numFmtId="0" fontId="6" fillId="0" borderId="26" xfId="0" applyFont="1" applyFill="1" applyBorder="1" applyAlignment="1" applyProtection="1">
      <alignment vertical="center"/>
    </xf>
    <xf numFmtId="0" fontId="6" fillId="0" borderId="22" xfId="0" applyFont="1" applyFill="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19" fillId="0" borderId="7" xfId="0" applyFont="1" applyBorder="1" applyAlignment="1" applyProtection="1">
      <alignment horizontal="center" vertical="center"/>
    </xf>
    <xf numFmtId="0" fontId="2" fillId="0" borderId="8" xfId="0" applyFont="1" applyBorder="1" applyAlignment="1" applyProtection="1">
      <alignment vertical="center"/>
    </xf>
    <xf numFmtId="0" fontId="21" fillId="0" borderId="9" xfId="0" applyFont="1" applyBorder="1" applyAlignment="1" applyProtection="1">
      <alignment vertical="center"/>
    </xf>
    <xf numFmtId="0" fontId="21" fillId="0" borderId="10" xfId="0" applyFont="1" applyBorder="1" applyAlignment="1" applyProtection="1">
      <alignment vertical="center"/>
    </xf>
    <xf numFmtId="0" fontId="0" fillId="0" borderId="7" xfId="0" applyFont="1" applyBorder="1" applyAlignment="1" applyProtection="1">
      <alignment horizontal="center" vertical="center"/>
    </xf>
    <xf numFmtId="0" fontId="0" fillId="0" borderId="7" xfId="0" applyBorder="1" applyAlignment="1" applyProtection="1">
      <alignment horizontal="center" vertical="center"/>
    </xf>
    <xf numFmtId="164" fontId="0" fillId="0" borderId="7" xfId="0" applyNumberFormat="1" applyBorder="1" applyAlignment="1" applyProtection="1">
      <alignment horizontal="right" vertical="center"/>
    </xf>
    <xf numFmtId="164" fontId="0" fillId="0" borderId="7" xfId="0" applyNumberFormat="1" applyBorder="1" applyAlignment="1" applyProtection="1">
      <alignment vertical="center"/>
    </xf>
    <xf numFmtId="0" fontId="0" fillId="0" borderId="26" xfId="0"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0" fontId="2" fillId="0" borderId="10" xfId="0" applyFont="1" applyBorder="1" applyAlignment="1" applyProtection="1">
      <alignment horizontal="center" vertical="center"/>
      <protection locked="0"/>
    </xf>
    <xf numFmtId="164" fontId="2" fillId="0" borderId="10" xfId="0" applyNumberFormat="1" applyFont="1" applyBorder="1" applyAlignment="1" applyProtection="1">
      <alignment horizontal="right" vertical="center"/>
      <protection locked="0"/>
    </xf>
    <xf numFmtId="164" fontId="2" fillId="0" borderId="10" xfId="0" applyNumberFormat="1" applyFont="1" applyBorder="1" applyAlignment="1" applyProtection="1">
      <alignment vertical="center"/>
      <protection locked="0"/>
    </xf>
    <xf numFmtId="0" fontId="2" fillId="0" borderId="11" xfId="0" applyFont="1" applyBorder="1" applyAlignment="1" applyProtection="1">
      <alignment vertical="center"/>
      <protection locked="0"/>
    </xf>
    <xf numFmtId="0" fontId="2" fillId="0" borderId="7" xfId="0" applyFont="1" applyBorder="1" applyAlignment="1" applyProtection="1">
      <alignment horizontal="center" vertical="center"/>
    </xf>
    <xf numFmtId="164" fontId="2" fillId="0" borderId="7" xfId="0" applyNumberFormat="1" applyFont="1" applyBorder="1" applyAlignment="1" applyProtection="1">
      <alignment horizontal="right" vertical="center"/>
    </xf>
    <xf numFmtId="164" fontId="2" fillId="0" borderId="7" xfId="0" applyNumberFormat="1"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0" xfId="0" applyFont="1" applyBorder="1" applyAlignment="1" applyProtection="1">
      <alignment vertical="center" wrapText="1"/>
    </xf>
    <xf numFmtId="0" fontId="2" fillId="0" borderId="6" xfId="0" applyFont="1" applyBorder="1" applyAlignment="1" applyProtection="1">
      <alignment vertical="center"/>
      <protection locked="0"/>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1" xfId="0" applyFont="1" applyFill="1" applyBorder="1" applyAlignment="1" applyProtection="1">
      <alignment vertical="center"/>
    </xf>
    <xf numFmtId="0" fontId="9" fillId="5" borderId="1" xfId="0" applyFont="1" applyFill="1" applyBorder="1" applyAlignment="1" applyProtection="1">
      <alignment horizontal="center"/>
      <protection locked="0"/>
    </xf>
    <xf numFmtId="164" fontId="2" fillId="0" borderId="1" xfId="0" applyNumberFormat="1" applyFont="1" applyFill="1" applyBorder="1" applyAlignment="1" applyProtection="1">
      <alignment horizontal="right"/>
    </xf>
    <xf numFmtId="0" fontId="2" fillId="0" borderId="26" xfId="0" applyFont="1" applyBorder="1" applyAlignment="1" applyProtection="1"/>
    <xf numFmtId="0" fontId="2" fillId="0" borderId="16" xfId="0" applyFont="1" applyBorder="1" applyAlignment="1" applyProtection="1"/>
    <xf numFmtId="0" fontId="2" fillId="0" borderId="0" xfId="0" applyFont="1" applyBorder="1" applyAlignment="1" applyProtection="1"/>
    <xf numFmtId="0" fontId="2" fillId="0" borderId="0" xfId="0" applyFont="1" applyBorder="1" applyAlignment="1" applyProtection="1">
      <alignment horizontal="center"/>
    </xf>
    <xf numFmtId="164" fontId="2" fillId="0" borderId="0" xfId="0" applyNumberFormat="1" applyFont="1" applyBorder="1" applyAlignment="1" applyProtection="1">
      <alignment horizontal="right"/>
    </xf>
    <xf numFmtId="164" fontId="2" fillId="0" borderId="0" xfId="0" applyNumberFormat="1" applyFont="1" applyBorder="1" applyAlignment="1" applyProtection="1"/>
    <xf numFmtId="164" fontId="2" fillId="0" borderId="1" xfId="0" applyNumberFormat="1" applyFont="1" applyBorder="1" applyAlignment="1" applyProtection="1">
      <alignment horizontal="right"/>
    </xf>
    <xf numFmtId="0" fontId="2" fillId="0" borderId="17" xfId="0" applyFont="1" applyBorder="1" applyAlignment="1" applyProtection="1"/>
    <xf numFmtId="0" fontId="2" fillId="0" borderId="22" xfId="0" applyFont="1" applyBorder="1" applyAlignment="1" applyProtection="1"/>
    <xf numFmtId="0" fontId="2" fillId="0" borderId="0" xfId="0" applyFont="1" applyAlignment="1" applyProtection="1">
      <protection locked="0"/>
    </xf>
    <xf numFmtId="164" fontId="2" fillId="0" borderId="12" xfId="0" applyNumberFormat="1" applyFont="1" applyBorder="1" applyAlignment="1" applyProtection="1">
      <alignment horizontal="right"/>
    </xf>
    <xf numFmtId="0" fontId="3" fillId="0" borderId="0" xfId="0" applyFont="1" applyBorder="1" applyAlignment="1" applyProtection="1"/>
    <xf numFmtId="0" fontId="2" fillId="5" borderId="1" xfId="0" applyFont="1" applyFill="1" applyBorder="1" applyAlignment="1" applyProtection="1">
      <alignment horizontal="left"/>
      <protection locked="0"/>
    </xf>
    <xf numFmtId="0" fontId="2" fillId="0" borderId="0" xfId="0" applyFont="1" applyBorder="1" applyAlignment="1" applyProtection="1">
      <alignment horizontal="left"/>
    </xf>
    <xf numFmtId="3" fontId="2" fillId="0" borderId="0" xfId="0" applyNumberFormat="1" applyFont="1" applyBorder="1" applyAlignment="1" applyProtection="1">
      <alignment horizontal="left"/>
    </xf>
    <xf numFmtId="0" fontId="20" fillId="0" borderId="0" xfId="1" applyBorder="1" applyAlignment="1" applyProtection="1">
      <alignment horizontal="left"/>
    </xf>
    <xf numFmtId="0" fontId="20" fillId="5" borderId="1" xfId="1" applyFill="1" applyBorder="1" applyAlignment="1" applyProtection="1">
      <alignment horizontal="left"/>
      <protection locked="0"/>
    </xf>
    <xf numFmtId="165" fontId="2" fillId="5" borderId="1" xfId="0" applyNumberFormat="1" applyFont="1" applyFill="1" applyBorder="1" applyAlignment="1" applyProtection="1">
      <alignment horizontal="left"/>
      <protection locked="0"/>
    </xf>
    <xf numFmtId="165" fontId="2" fillId="0" borderId="0" xfId="0" applyNumberFormat="1" applyFont="1" applyFill="1" applyBorder="1" applyAlignment="1" applyProtection="1">
      <alignment horizontal="left"/>
      <protection locked="0"/>
    </xf>
    <xf numFmtId="0" fontId="3" fillId="0" borderId="26" xfId="0" applyFont="1" applyBorder="1" applyAlignment="1" applyProtection="1"/>
    <xf numFmtId="0" fontId="3" fillId="0" borderId="16" xfId="0" applyFont="1" applyBorder="1" applyAlignment="1" applyProtection="1"/>
    <xf numFmtId="0" fontId="3" fillId="0" borderId="5" xfId="0" applyFont="1" applyBorder="1" applyAlignment="1" applyProtection="1">
      <alignment horizontal="center"/>
    </xf>
    <xf numFmtId="0" fontId="3" fillId="0" borderId="0" xfId="0" applyFont="1" applyBorder="1" applyAlignment="1" applyProtection="1">
      <alignment horizontal="center"/>
    </xf>
    <xf numFmtId="164" fontId="3" fillId="0" borderId="5" xfId="0" applyNumberFormat="1" applyFont="1" applyBorder="1" applyAlignment="1" applyProtection="1">
      <alignment horizontal="center"/>
    </xf>
    <xf numFmtId="164" fontId="3" fillId="0" borderId="0" xfId="0" applyNumberFormat="1" applyFont="1" applyBorder="1" applyAlignment="1" applyProtection="1">
      <alignment horizontal="center"/>
    </xf>
    <xf numFmtId="0" fontId="3" fillId="0" borderId="17" xfId="0" applyFont="1" applyBorder="1" applyAlignment="1" applyProtection="1"/>
    <xf numFmtId="0" fontId="3" fillId="0" borderId="22" xfId="0" applyFont="1" applyBorder="1" applyAlignment="1" applyProtection="1"/>
    <xf numFmtId="0" fontId="3" fillId="0" borderId="0" xfId="0" applyFont="1" applyAlignment="1" applyProtection="1">
      <protection locked="0"/>
    </xf>
    <xf numFmtId="0" fontId="3" fillId="0" borderId="26" xfId="0" applyFont="1" applyFill="1" applyBorder="1" applyAlignment="1" applyProtection="1"/>
    <xf numFmtId="0" fontId="3" fillId="0" borderId="16" xfId="0" applyFont="1" applyFill="1" applyBorder="1" applyAlignment="1" applyProtection="1"/>
    <xf numFmtId="0" fontId="3" fillId="0" borderId="17" xfId="0" applyFont="1" applyFill="1" applyBorder="1" applyAlignment="1" applyProtection="1"/>
    <xf numFmtId="0" fontId="3" fillId="0" borderId="22" xfId="0" applyFont="1" applyFill="1" applyBorder="1" applyAlignment="1" applyProtection="1"/>
    <xf numFmtId="0" fontId="3" fillId="0" borderId="0" xfId="0" applyFont="1" applyFill="1" applyAlignment="1" applyProtection="1">
      <protection locked="0"/>
    </xf>
    <xf numFmtId="0" fontId="12" fillId="0" borderId="21" xfId="0" applyFont="1" applyFill="1" applyBorder="1" applyAlignment="1" applyProtection="1"/>
    <xf numFmtId="0" fontId="3" fillId="0" borderId="0" xfId="0" applyFont="1" applyFill="1" applyBorder="1" applyAlignment="1" applyProtection="1"/>
    <xf numFmtId="0" fontId="2" fillId="0" borderId="21" xfId="0" applyFont="1" applyFill="1" applyBorder="1" applyAlignment="1" applyProtection="1"/>
    <xf numFmtId="0" fontId="9" fillId="5" borderId="21" xfId="0" applyFont="1" applyFill="1" applyBorder="1" applyAlignment="1" applyProtection="1">
      <alignment horizontal="center"/>
      <protection locked="0"/>
    </xf>
    <xf numFmtId="0" fontId="3" fillId="0" borderId="0" xfId="0" applyFont="1" applyFill="1" applyBorder="1" applyAlignment="1" applyProtection="1">
      <alignment horizontal="center"/>
    </xf>
    <xf numFmtId="164" fontId="12" fillId="0" borderId="21" xfId="0" applyNumberFormat="1" applyFont="1" applyFill="1" applyBorder="1" applyAlignment="1" applyProtection="1">
      <alignment horizontal="right"/>
    </xf>
    <xf numFmtId="164" fontId="3" fillId="0" borderId="0" xfId="0" applyNumberFormat="1" applyFont="1" applyFill="1" applyBorder="1" applyAlignment="1" applyProtection="1">
      <alignment horizontal="center"/>
    </xf>
    <xf numFmtId="164" fontId="2" fillId="0" borderId="21" xfId="0" applyNumberFormat="1" applyFont="1" applyFill="1" applyBorder="1" applyAlignment="1" applyProtection="1">
      <alignment horizontal="right"/>
    </xf>
    <xf numFmtId="164" fontId="12" fillId="0" borderId="1" xfId="0" applyNumberFormat="1" applyFont="1" applyFill="1" applyBorder="1" applyAlignment="1" applyProtection="1">
      <alignment horizontal="right"/>
    </xf>
    <xf numFmtId="0" fontId="2" fillId="0" borderId="5" xfId="0" applyFont="1" applyFill="1" applyBorder="1" applyAlignment="1" applyProtection="1"/>
    <xf numFmtId="0" fontId="9" fillId="5" borderId="5" xfId="0" applyFont="1" applyFill="1" applyBorder="1" applyAlignment="1" applyProtection="1">
      <alignment horizontal="center"/>
      <protection locked="0"/>
    </xf>
    <xf numFmtId="164" fontId="12" fillId="0" borderId="5" xfId="0" applyNumberFormat="1" applyFont="1" applyFill="1" applyBorder="1" applyAlignment="1" applyProtection="1">
      <alignment horizontal="right"/>
    </xf>
    <xf numFmtId="164" fontId="2" fillId="0" borderId="5" xfId="0" applyNumberFormat="1" applyFont="1" applyFill="1" applyBorder="1" applyAlignment="1" applyProtection="1">
      <alignment horizontal="right"/>
    </xf>
    <xf numFmtId="0" fontId="2" fillId="0" borderId="21" xfId="0" applyFont="1" applyFill="1" applyBorder="1" applyAlignment="1" applyProtection="1">
      <alignment wrapText="1"/>
    </xf>
    <xf numFmtId="0" fontId="3" fillId="0" borderId="0" xfId="0" applyFont="1" applyFill="1" applyBorder="1" applyAlignment="1" applyProtection="1">
      <protection locked="0"/>
    </xf>
    <xf numFmtId="0"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8" fillId="0" borderId="0" xfId="0" applyFont="1" applyBorder="1" applyAlignment="1" applyProtection="1">
      <alignment horizontal="left" vertical="top" wrapText="1"/>
      <protection locked="0"/>
    </xf>
    <xf numFmtId="0" fontId="8"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wrapText="1"/>
    </xf>
    <xf numFmtId="164" fontId="2" fillId="0" borderId="5" xfId="0" applyNumberFormat="1" applyFont="1" applyBorder="1" applyAlignment="1" applyProtection="1">
      <alignment vertical="center"/>
    </xf>
    <xf numFmtId="0" fontId="29" fillId="0" borderId="0" xfId="0" applyFont="1" applyFill="1" applyBorder="1" applyAlignment="1" applyProtection="1">
      <alignment horizontal="center" vertical="center" wrapText="1"/>
    </xf>
    <xf numFmtId="0" fontId="3" fillId="0" borderId="21" xfId="0" applyFont="1" applyBorder="1" applyAlignment="1" applyProtection="1">
      <alignment horizontal="center" vertical="center"/>
    </xf>
    <xf numFmtId="0" fontId="31" fillId="0" borderId="0" xfId="0" applyFont="1" applyBorder="1" applyAlignment="1" applyProtection="1">
      <alignment horizontal="center" vertical="center" wrapText="1"/>
      <protection locked="0"/>
    </xf>
    <xf numFmtId="0" fontId="32" fillId="0" borderId="0"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xf>
    <xf numFmtId="0" fontId="28" fillId="0" borderId="0"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1" xfId="0" applyFont="1" applyFill="1" applyBorder="1" applyAlignment="1" applyProtection="1">
      <alignment vertical="center"/>
    </xf>
    <xf numFmtId="0" fontId="2" fillId="0" borderId="1" xfId="0" applyFont="1" applyFill="1" applyBorder="1" applyAlignment="1" applyProtection="1"/>
    <xf numFmtId="0" fontId="2" fillId="0" borderId="0" xfId="0" applyFont="1" applyBorder="1" applyAlignment="1" applyProtection="1">
      <alignment vertical="center"/>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7" xfId="0" applyFont="1" applyFill="1" applyBorder="1" applyAlignment="1" applyProtection="1">
      <alignment vertical="center"/>
    </xf>
    <xf numFmtId="0" fontId="2" fillId="0" borderId="0" xfId="0" applyFont="1" applyBorder="1" applyAlignment="1" applyProtection="1">
      <alignment horizontal="right" vertical="center"/>
    </xf>
    <xf numFmtId="0" fontId="2" fillId="0" borderId="16" xfId="0" applyFont="1" applyBorder="1" applyAlignment="1" applyProtection="1">
      <alignment vertical="center"/>
    </xf>
    <xf numFmtId="0" fontId="3" fillId="0" borderId="1" xfId="0" applyFont="1" applyBorder="1" applyAlignment="1" applyProtection="1">
      <alignment vertical="center"/>
    </xf>
    <xf numFmtId="0" fontId="3" fillId="0" borderId="3" xfId="0" applyFont="1" applyBorder="1" applyAlignment="1" applyProtection="1">
      <alignment vertical="center"/>
    </xf>
    <xf numFmtId="0" fontId="2" fillId="0" borderId="5" xfId="0" applyFont="1" applyFill="1" applyBorder="1" applyAlignment="1" applyProtection="1">
      <alignment vertical="center"/>
    </xf>
    <xf numFmtId="0" fontId="2" fillId="0" borderId="1" xfId="0" applyFont="1" applyFill="1" applyBorder="1" applyAlignment="1" applyProtection="1">
      <alignment vertical="center"/>
    </xf>
    <xf numFmtId="164" fontId="2" fillId="0" borderId="0" xfId="0" applyNumberFormat="1" applyFont="1" applyFill="1" applyBorder="1" applyAlignment="1" applyProtection="1">
      <alignment horizontal="right" vertical="center"/>
    </xf>
    <xf numFmtId="0" fontId="2" fillId="0" borderId="5" xfId="0" applyFont="1" applyFill="1" applyBorder="1" applyAlignment="1" applyProtection="1">
      <alignment horizontal="center" vertical="center"/>
    </xf>
    <xf numFmtId="0" fontId="8" fillId="0" borderId="1" xfId="0" applyFont="1" applyFill="1" applyBorder="1" applyAlignment="1" applyProtection="1"/>
    <xf numFmtId="0" fontId="2" fillId="0" borderId="1" xfId="0" applyFont="1" applyFill="1" applyBorder="1" applyAlignment="1" applyProtection="1">
      <alignment wrapText="1"/>
    </xf>
    <xf numFmtId="0" fontId="3" fillId="0" borderId="1" xfId="0" applyFont="1" applyFill="1" applyBorder="1" applyAlignment="1" applyProtection="1"/>
    <xf numFmtId="0" fontId="2" fillId="0" borderId="1"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2" fillId="0" borderId="0" xfId="0" applyFont="1" applyBorder="1" applyAlignment="1" applyProtection="1">
      <alignment vertical="center"/>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3" xfId="0" applyFont="1" applyBorder="1" applyAlignment="1" applyProtection="1">
      <alignment horizontal="left"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Border="1" applyAlignment="1" applyProtection="1">
      <alignment horizontal="left"/>
      <protection locked="0"/>
    </xf>
    <xf numFmtId="0" fontId="2" fillId="0" borderId="0" xfId="0" applyFont="1" applyFill="1" applyBorder="1" applyAlignment="1" applyProtection="1">
      <alignment vertical="center"/>
      <protection locked="0"/>
    </xf>
    <xf numFmtId="0" fontId="2" fillId="0" borderId="28" xfId="0" applyFont="1" applyBorder="1" applyAlignment="1" applyProtection="1">
      <alignment vertical="center"/>
    </xf>
    <xf numFmtId="0" fontId="2" fillId="0" borderId="26" xfId="0" applyFont="1" applyFill="1" applyBorder="1" applyAlignment="1" applyProtection="1">
      <alignment horizontal="center" vertical="center"/>
    </xf>
    <xf numFmtId="0" fontId="2" fillId="0" borderId="7" xfId="0" applyFont="1" applyBorder="1" applyAlignment="1" applyProtection="1">
      <alignment horizontal="lef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164" fontId="3" fillId="0" borderId="28" xfId="0" applyNumberFormat="1" applyFont="1" applyFill="1" applyBorder="1" applyAlignment="1" applyProtection="1">
      <alignment horizontal="left" vertical="center"/>
    </xf>
    <xf numFmtId="0" fontId="2" fillId="0" borderId="30" xfId="0" applyFont="1" applyBorder="1" applyAlignment="1" applyProtection="1">
      <alignment vertical="center"/>
    </xf>
    <xf numFmtId="0" fontId="2" fillId="0" borderId="31" xfId="0" applyFont="1" applyBorder="1" applyAlignment="1" applyProtection="1">
      <alignment vertical="center"/>
    </xf>
    <xf numFmtId="0" fontId="2" fillId="0" borderId="32" xfId="0" applyFont="1" applyBorder="1" applyAlignment="1" applyProtection="1">
      <alignment vertical="center"/>
    </xf>
    <xf numFmtId="0" fontId="2" fillId="0" borderId="31" xfId="0" applyFont="1" applyFill="1" applyBorder="1" applyAlignment="1" applyProtection="1">
      <alignment vertical="center"/>
    </xf>
    <xf numFmtId="0" fontId="2" fillId="0" borderId="32" xfId="0" applyFont="1" applyFill="1" applyBorder="1" applyAlignment="1" applyProtection="1">
      <alignment vertical="center"/>
      <protection locked="0"/>
    </xf>
    <xf numFmtId="0" fontId="2" fillId="0" borderId="34" xfId="0" applyFont="1" applyBorder="1" applyAlignment="1" applyProtection="1">
      <alignment vertical="center"/>
    </xf>
    <xf numFmtId="164" fontId="3" fillId="0" borderId="35" xfId="0" applyNumberFormat="1" applyFont="1" applyFill="1" applyBorder="1" applyAlignment="1" applyProtection="1">
      <alignment horizontal="left" vertical="center"/>
    </xf>
    <xf numFmtId="0" fontId="2" fillId="0" borderId="29" xfId="0" applyFont="1" applyBorder="1" applyAlignment="1" applyProtection="1">
      <alignment vertical="center"/>
    </xf>
    <xf numFmtId="0" fontId="2" fillId="0" borderId="36" xfId="0" applyFont="1" applyBorder="1" applyAlignment="1" applyProtection="1">
      <alignment vertical="center"/>
    </xf>
    <xf numFmtId="0" fontId="2" fillId="0" borderId="31" xfId="0" applyFont="1" applyBorder="1" applyAlignment="1" applyProtection="1">
      <alignment vertical="center"/>
    </xf>
    <xf numFmtId="0" fontId="2" fillId="0" borderId="0" xfId="0" applyFont="1" applyBorder="1" applyAlignment="1" applyProtection="1">
      <alignment vertical="center"/>
    </xf>
    <xf numFmtId="0" fontId="2" fillId="0" borderId="34" xfId="0" applyFont="1" applyBorder="1" applyAlignment="1" applyProtection="1">
      <alignment vertical="center"/>
    </xf>
    <xf numFmtId="0" fontId="2" fillId="0" borderId="28" xfId="0" applyFont="1" applyBorder="1" applyAlignment="1" applyProtection="1">
      <alignment vertical="center"/>
    </xf>
    <xf numFmtId="0" fontId="2" fillId="5" borderId="37" xfId="0" applyFont="1" applyFill="1" applyBorder="1" applyAlignment="1" applyProtection="1">
      <alignment vertical="center"/>
    </xf>
    <xf numFmtId="0" fontId="2" fillId="5" borderId="38" xfId="0" applyFont="1" applyFill="1" applyBorder="1" applyAlignment="1" applyProtection="1">
      <alignment vertical="center"/>
    </xf>
    <xf numFmtId="0" fontId="2" fillId="5" borderId="39" xfId="0" applyFont="1" applyFill="1" applyBorder="1" applyAlignment="1" applyProtection="1">
      <alignment vertical="center"/>
    </xf>
    <xf numFmtId="0" fontId="2" fillId="5" borderId="2" xfId="0" quotePrefix="1"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2" fillId="5" borderId="2" xfId="0" applyFont="1" applyFill="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164" fontId="3" fillId="0" borderId="41" xfId="0" applyNumberFormat="1" applyFont="1" applyBorder="1" applyAlignment="1" applyProtection="1">
      <alignment vertical="center"/>
    </xf>
    <xf numFmtId="164" fontId="9" fillId="0" borderId="42" xfId="0" applyNumberFormat="1" applyFont="1" applyBorder="1" applyAlignment="1" applyProtection="1">
      <alignment vertical="center"/>
    </xf>
    <xf numFmtId="164" fontId="3" fillId="0" borderId="42" xfId="0" applyNumberFormat="1" applyFont="1" applyBorder="1" applyAlignment="1" applyProtection="1">
      <alignment vertical="center"/>
    </xf>
    <xf numFmtId="164" fontId="2" fillId="0" borderId="42" xfId="0" applyNumberFormat="1" applyFont="1" applyBorder="1" applyAlignment="1" applyProtection="1">
      <alignment vertical="center"/>
    </xf>
    <xf numFmtId="164" fontId="3" fillId="0" borderId="43" xfId="0" applyNumberFormat="1" applyFont="1" applyBorder="1" applyAlignment="1" applyProtection="1">
      <alignment vertical="center"/>
    </xf>
    <xf numFmtId="0" fontId="42" fillId="10" borderId="40" xfId="0" applyFont="1" applyFill="1" applyBorder="1" applyAlignment="1" applyProtection="1">
      <alignment horizontal="center" vertical="center"/>
    </xf>
    <xf numFmtId="0" fontId="2" fillId="0" borderId="44" xfId="0" applyFont="1" applyBorder="1" applyAlignment="1" applyProtection="1">
      <alignment vertical="center"/>
    </xf>
    <xf numFmtId="0" fontId="2" fillId="0" borderId="45" xfId="0" applyFont="1" applyFill="1" applyBorder="1" applyAlignment="1" applyProtection="1">
      <alignment vertical="center"/>
    </xf>
    <xf numFmtId="0" fontId="13" fillId="0" borderId="46" xfId="0" applyFont="1" applyBorder="1" applyAlignment="1" applyProtection="1">
      <alignment horizontal="center" vertical="center" wrapText="1"/>
    </xf>
    <xf numFmtId="0" fontId="2" fillId="0" borderId="47" xfId="0" applyFont="1" applyBorder="1" applyAlignment="1" applyProtection="1">
      <alignment vertical="center"/>
    </xf>
    <xf numFmtId="49" fontId="2" fillId="5" borderId="1" xfId="0" applyNumberFormat="1" applyFont="1" applyFill="1" applyBorder="1" applyAlignment="1" applyProtection="1">
      <alignment horizontal="left"/>
      <protection locked="0"/>
    </xf>
    <xf numFmtId="0" fontId="2" fillId="0" borderId="0" xfId="0" applyFont="1" applyBorder="1" applyAlignment="1" applyProtection="1">
      <alignment vertical="center"/>
    </xf>
    <xf numFmtId="0" fontId="3" fillId="0" borderId="0" xfId="0" applyFont="1" applyBorder="1" applyAlignment="1" applyProtection="1">
      <alignment vertical="center"/>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9" xfId="0" applyBorder="1" applyAlignment="1" applyProtection="1">
      <alignment vertical="center" wrapText="1"/>
    </xf>
    <xf numFmtId="0" fontId="2" fillId="0" borderId="0" xfId="0" applyFont="1" applyBorder="1" applyAlignment="1" applyProtection="1">
      <alignment horizontal="right" vertical="center"/>
    </xf>
    <xf numFmtId="0" fontId="2" fillId="0" borderId="17" xfId="0" applyFont="1" applyBorder="1" applyAlignment="1" applyProtection="1">
      <alignment vertical="center"/>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2" fillId="0" borderId="19" xfId="0" applyFont="1" applyBorder="1" applyAlignment="1" applyProtection="1">
      <alignment vertical="center"/>
    </xf>
    <xf numFmtId="0" fontId="2" fillId="0" borderId="16" xfId="0" applyFont="1" applyBorder="1" applyAlignment="1" applyProtection="1">
      <alignment vertical="center"/>
    </xf>
    <xf numFmtId="0" fontId="19" fillId="0" borderId="0" xfId="0" applyFont="1" applyBorder="1" applyAlignment="1" applyProtection="1">
      <alignment vertical="center"/>
    </xf>
    <xf numFmtId="0" fontId="0" fillId="0" borderId="0" xfId="0"/>
    <xf numFmtId="0" fontId="12" fillId="0" borderId="1" xfId="0" applyFont="1" applyFill="1" applyBorder="1" applyAlignment="1" applyProtection="1">
      <protection locked="0"/>
    </xf>
    <xf numFmtId="0" fontId="12" fillId="0" borderId="1" xfId="0" applyFont="1" applyFill="1" applyBorder="1" applyAlignment="1" applyProtection="1"/>
    <xf numFmtId="0" fontId="12" fillId="0" borderId="5" xfId="0" applyFont="1" applyFill="1" applyBorder="1" applyAlignment="1" applyProtection="1"/>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9" fillId="5" borderId="5" xfId="0" applyFont="1" applyFill="1" applyBorder="1" applyAlignment="1" applyProtection="1">
      <alignment horizontal="center" vertical="center"/>
      <protection locked="0"/>
    </xf>
    <xf numFmtId="0" fontId="0" fillId="0" borderId="7" xfId="0" applyFill="1" applyBorder="1" applyAlignment="1" applyProtection="1">
      <alignment vertical="center"/>
    </xf>
    <xf numFmtId="0" fontId="0" fillId="0" borderId="0" xfId="0" applyFill="1" applyBorder="1" applyAlignment="1" applyProtection="1">
      <alignment vertical="center"/>
    </xf>
    <xf numFmtId="0" fontId="2" fillId="0" borderId="19" xfId="0" applyFont="1" applyFill="1" applyBorder="1" applyAlignment="1" applyProtection="1">
      <alignment vertical="center"/>
    </xf>
    <xf numFmtId="0" fontId="2" fillId="0" borderId="14" xfId="0" applyFont="1" applyFill="1" applyBorder="1" applyAlignment="1" applyProtection="1">
      <alignment vertical="center"/>
    </xf>
    <xf numFmtId="0" fontId="3" fillId="0" borderId="1" xfId="0" applyFont="1" applyFill="1" applyBorder="1" applyAlignment="1" applyProtection="1">
      <alignment horizontal="center" vertical="center"/>
    </xf>
    <xf numFmtId="0" fontId="3" fillId="0" borderId="5" xfId="0" applyFont="1" applyBorder="1" applyAlignment="1" applyProtection="1">
      <alignment horizontal="center" vertical="center"/>
    </xf>
    <xf numFmtId="164" fontId="3" fillId="0" borderId="5" xfId="0" applyNumberFormat="1" applyFont="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26" xfId="0" applyFont="1" applyFill="1" applyBorder="1" applyAlignment="1" applyProtection="1">
      <alignment vertical="center"/>
    </xf>
    <xf numFmtId="0" fontId="3" fillId="0" borderId="16" xfId="0" applyFont="1" applyFill="1" applyBorder="1" applyAlignment="1" applyProtection="1">
      <alignment vertical="center"/>
    </xf>
    <xf numFmtId="0" fontId="3" fillId="0" borderId="17" xfId="0" applyFont="1" applyFill="1" applyBorder="1" applyAlignment="1" applyProtection="1">
      <alignment vertical="center"/>
    </xf>
    <xf numFmtId="0" fontId="3" fillId="0" borderId="22" xfId="0" applyFont="1" applyFill="1" applyBorder="1" applyAlignment="1" applyProtection="1">
      <alignment vertical="center"/>
    </xf>
    <xf numFmtId="0" fontId="3" fillId="0" borderId="0" xfId="0" applyFont="1" applyFill="1" applyAlignment="1" applyProtection="1">
      <alignment vertical="center"/>
      <protection locked="0"/>
    </xf>
    <xf numFmtId="0" fontId="2" fillId="0" borderId="1" xfId="0" applyFont="1" applyFill="1" applyBorder="1" applyAlignment="1">
      <alignment horizontal="center"/>
    </xf>
    <xf numFmtId="0" fontId="3" fillId="0" borderId="0" xfId="0" applyFont="1" applyFill="1" applyBorder="1" applyAlignment="1" applyProtection="1">
      <alignment vertical="center"/>
    </xf>
    <xf numFmtId="164" fontId="3" fillId="0" borderId="0" xfId="0" applyNumberFormat="1" applyFont="1" applyFill="1" applyBorder="1" applyAlignment="1" applyProtection="1">
      <alignment horizontal="center" vertical="center"/>
    </xf>
    <xf numFmtId="164" fontId="2" fillId="0" borderId="21" xfId="0" applyNumberFormat="1" applyFont="1" applyFill="1" applyBorder="1" applyAlignment="1" applyProtection="1">
      <alignment horizontal="right" vertical="center"/>
    </xf>
    <xf numFmtId="164" fontId="2" fillId="0" borderId="5" xfId="0" applyNumberFormat="1" applyFont="1" applyFill="1" applyBorder="1" applyAlignment="1" applyProtection="1">
      <alignment horizontal="right" vertical="center"/>
    </xf>
    <xf numFmtId="0" fontId="9" fillId="5" borderId="21" xfId="0" applyFont="1" applyFill="1" applyBorder="1" applyAlignment="1" applyProtection="1">
      <alignment horizontal="center" vertical="center"/>
      <protection locked="0"/>
    </xf>
    <xf numFmtId="164" fontId="44" fillId="0" borderId="1" xfId="0" applyNumberFormat="1" applyFont="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0" fillId="0" borderId="14" xfId="0" applyFill="1" applyBorder="1" applyAlignment="1" applyProtection="1">
      <alignment vertical="center"/>
    </xf>
    <xf numFmtId="0" fontId="0" fillId="0" borderId="10" xfId="0" applyFill="1" applyBorder="1" applyAlignment="1" applyProtection="1">
      <alignment vertical="center"/>
    </xf>
    <xf numFmtId="49" fontId="2" fillId="5" borderId="1" xfId="0" applyNumberFormat="1" applyFont="1" applyFill="1" applyBorder="1" applyAlignment="1" applyProtection="1">
      <alignment horizontal="left" vertical="center"/>
    </xf>
    <xf numFmtId="0" fontId="0" fillId="13" borderId="0" xfId="0" applyFill="1"/>
    <xf numFmtId="0" fontId="12" fillId="0" borderId="1" xfId="0" applyFont="1" applyFill="1" applyBorder="1" applyAlignment="1" applyProtection="1">
      <alignment vertical="center"/>
    </xf>
    <xf numFmtId="0" fontId="2" fillId="0" borderId="1" xfId="0" applyFont="1" applyFill="1" applyBorder="1" applyAlignment="1" applyProtection="1">
      <alignment vertical="center" wrapText="1"/>
    </xf>
    <xf numFmtId="0" fontId="2" fillId="0" borderId="0"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xf>
    <xf numFmtId="0" fontId="0" fillId="0" borderId="0" xfId="0"/>
    <xf numFmtId="0" fontId="2" fillId="0" borderId="0" xfId="0" applyFont="1" applyBorder="1" applyAlignment="1" applyProtection="1">
      <alignment vertical="center"/>
    </xf>
    <xf numFmtId="0" fontId="6" fillId="3" borderId="9" xfId="0" applyFont="1" applyFill="1" applyBorder="1" applyAlignment="1" applyProtection="1">
      <alignment vertical="center"/>
    </xf>
    <xf numFmtId="0" fontId="6" fillId="3" borderId="10" xfId="0" applyFont="1" applyFill="1" applyBorder="1" applyAlignment="1" applyProtection="1">
      <alignment vertical="center"/>
    </xf>
    <xf numFmtId="0" fontId="6" fillId="3" borderId="11" xfId="0" applyFont="1" applyFill="1" applyBorder="1" applyAlignment="1" applyProtection="1">
      <alignment vertical="center"/>
    </xf>
    <xf numFmtId="15" fontId="2" fillId="0" borderId="2" xfId="0" applyNumberFormat="1" applyFont="1" applyBorder="1" applyAlignment="1" applyProtection="1">
      <alignment vertical="center"/>
    </xf>
    <xf numFmtId="15" fontId="2" fillId="0" borderId="3" xfId="0" applyNumberFormat="1" applyFont="1" applyBorder="1" applyAlignment="1" applyProtection="1">
      <alignment vertical="center"/>
    </xf>
    <xf numFmtId="15" fontId="2" fillId="0" borderId="4" xfId="0" applyNumberFormat="1" applyFont="1" applyBorder="1" applyAlignment="1" applyProtection="1">
      <alignment vertical="center"/>
    </xf>
    <xf numFmtId="164" fontId="3" fillId="12" borderId="2" xfId="0" applyNumberFormat="1" applyFont="1" applyFill="1" applyBorder="1" applyAlignment="1" applyProtection="1">
      <alignment horizontal="left" vertical="center"/>
    </xf>
    <xf numFmtId="0" fontId="3" fillId="12" borderId="3" xfId="0" applyFont="1" applyFill="1" applyBorder="1" applyAlignment="1" applyProtection="1">
      <alignment horizontal="left" vertical="center"/>
    </xf>
    <xf numFmtId="0" fontId="3" fillId="12" borderId="33" xfId="0" applyFont="1" applyFill="1" applyBorder="1" applyAlignment="1" applyProtection="1">
      <alignment horizontal="left" vertical="center"/>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xf>
    <xf numFmtId="0" fontId="2" fillId="5" borderId="33" xfId="0" applyFont="1" applyFill="1" applyBorder="1" applyAlignment="1" applyProtection="1">
      <alignment vertical="center"/>
    </xf>
    <xf numFmtId="0" fontId="3" fillId="0" borderId="31" xfId="0" applyFont="1" applyBorder="1" applyAlignment="1" applyProtection="1">
      <alignment vertical="center"/>
    </xf>
    <xf numFmtId="0" fontId="2" fillId="0" borderId="31" xfId="0" applyFont="1" applyBorder="1" applyAlignment="1" applyProtection="1">
      <alignment vertical="center"/>
    </xf>
    <xf numFmtId="0" fontId="5" fillId="4" borderId="13" xfId="0" applyFont="1" applyFill="1" applyBorder="1" applyAlignment="1" applyProtection="1">
      <alignment vertical="center"/>
    </xf>
    <xf numFmtId="0" fontId="5" fillId="4" borderId="14" xfId="0" applyFont="1" applyFill="1" applyBorder="1" applyAlignment="1" applyProtection="1">
      <alignment vertical="center"/>
    </xf>
    <xf numFmtId="0" fontId="5" fillId="4" borderId="15" xfId="0" applyFont="1" applyFill="1" applyBorder="1" applyAlignment="1" applyProtection="1">
      <alignment vertical="center"/>
    </xf>
    <xf numFmtId="0" fontId="2" fillId="0" borderId="16" xfId="0" applyFont="1" applyBorder="1" applyAlignment="1" applyProtection="1">
      <alignment vertical="center"/>
    </xf>
    <xf numFmtId="0" fontId="2" fillId="0" borderId="17" xfId="0" applyFont="1" applyBorder="1" applyAlignment="1" applyProtection="1">
      <alignment vertical="center"/>
    </xf>
    <xf numFmtId="0" fontId="2" fillId="0" borderId="16" xfId="0" applyFont="1" applyBorder="1" applyAlignment="1" applyProtection="1">
      <alignment vertical="center" wrapText="1"/>
    </xf>
    <xf numFmtId="0" fontId="2" fillId="0" borderId="0" xfId="0" applyFont="1" applyBorder="1" applyAlignment="1" applyProtection="1">
      <alignment vertical="center" wrapText="1"/>
    </xf>
    <xf numFmtId="0" fontId="2" fillId="0" borderId="17" xfId="0" applyFont="1" applyBorder="1" applyAlignment="1" applyProtection="1">
      <alignment vertical="center" wrapText="1"/>
    </xf>
    <xf numFmtId="0" fontId="6" fillId="3" borderId="16" xfId="0" applyFont="1" applyFill="1" applyBorder="1" applyAlignment="1" applyProtection="1">
      <alignment vertical="center"/>
    </xf>
    <xf numFmtId="0" fontId="6" fillId="3" borderId="0" xfId="0" applyFont="1" applyFill="1" applyBorder="1" applyAlignment="1" applyProtection="1">
      <alignment vertical="center"/>
    </xf>
    <xf numFmtId="0" fontId="6" fillId="3" borderId="17" xfId="0" applyFont="1" applyFill="1" applyBorder="1" applyAlignment="1" applyProtection="1">
      <alignment vertical="center"/>
    </xf>
    <xf numFmtId="0" fontId="2" fillId="0" borderId="18" xfId="0" applyFont="1" applyBorder="1" applyAlignment="1" applyProtection="1">
      <alignment vertical="center" wrapText="1"/>
    </xf>
    <xf numFmtId="0" fontId="2" fillId="0" borderId="19" xfId="0" applyFont="1" applyBorder="1" applyAlignment="1" applyProtection="1">
      <alignment vertical="center" wrapText="1"/>
    </xf>
    <xf numFmtId="0" fontId="2" fillId="0" borderId="20" xfId="0" applyFont="1" applyBorder="1" applyAlignment="1" applyProtection="1">
      <alignment vertical="center" wrapText="1"/>
    </xf>
    <xf numFmtId="0" fontId="2" fillId="0" borderId="13" xfId="0" applyFont="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19" fillId="0" borderId="13" xfId="0" applyFont="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19" fillId="0" borderId="15"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17"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2" fillId="0" borderId="19" xfId="0" applyFont="1" applyBorder="1" applyAlignment="1" applyProtection="1">
      <alignment vertical="center"/>
    </xf>
    <xf numFmtId="0" fontId="24" fillId="0" borderId="18" xfId="1" applyFont="1" applyBorder="1" applyAlignment="1" applyProtection="1">
      <alignment vertical="center"/>
    </xf>
    <xf numFmtId="0" fontId="24" fillId="0" borderId="19" xfId="1" applyFont="1" applyBorder="1" applyAlignment="1" applyProtection="1">
      <alignment vertical="center"/>
    </xf>
    <xf numFmtId="0" fontId="24" fillId="0" borderId="20" xfId="1" applyFont="1" applyBorder="1" applyAlignment="1" applyProtection="1">
      <alignment vertical="center"/>
    </xf>
    <xf numFmtId="0" fontId="19" fillId="0" borderId="0" xfId="0" applyFont="1" applyBorder="1" applyAlignment="1" applyProtection="1">
      <alignment vertical="center"/>
    </xf>
    <xf numFmtId="0" fontId="6" fillId="3" borderId="6" xfId="0" applyFont="1" applyFill="1" applyBorder="1" applyAlignment="1" applyProtection="1">
      <alignment vertical="center"/>
    </xf>
    <xf numFmtId="0" fontId="6" fillId="3" borderId="7" xfId="0" applyFont="1" applyFill="1" applyBorder="1" applyAlignment="1" applyProtection="1">
      <alignment vertical="center"/>
    </xf>
    <xf numFmtId="0" fontId="6" fillId="3" borderId="8" xfId="0" applyFont="1" applyFill="1" applyBorder="1" applyAlignment="1" applyProtection="1">
      <alignment vertical="center"/>
    </xf>
    <xf numFmtId="0" fontId="27" fillId="0" borderId="2" xfId="1" applyFont="1" applyBorder="1" applyAlignment="1" applyProtection="1">
      <alignment vertical="center"/>
      <protection locked="0"/>
    </xf>
    <xf numFmtId="0" fontId="27" fillId="0" borderId="3" xfId="1" applyFont="1" applyBorder="1" applyAlignment="1" applyProtection="1">
      <alignment vertical="center"/>
      <protection locked="0"/>
    </xf>
    <xf numFmtId="0" fontId="27" fillId="0" borderId="4" xfId="1" applyFont="1" applyBorder="1" applyAlignment="1" applyProtection="1">
      <alignment vertical="center"/>
      <protection locked="0"/>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2" fillId="5" borderId="2" xfId="0" applyFont="1" applyFill="1" applyBorder="1" applyAlignment="1" applyProtection="1">
      <alignment horizontal="left" vertical="center"/>
    </xf>
    <xf numFmtId="0" fontId="0" fillId="0" borderId="3" xfId="0" applyBorder="1" applyAlignment="1">
      <alignment horizontal="left" vertical="center"/>
    </xf>
    <xf numFmtId="0" fontId="0" fillId="0" borderId="33" xfId="0" applyBorder="1" applyAlignment="1">
      <alignment horizontal="left" vertical="center"/>
    </xf>
    <xf numFmtId="0" fontId="22" fillId="0" borderId="14" xfId="0" applyFont="1" applyBorder="1" applyAlignment="1" applyProtection="1">
      <alignment horizontal="right" wrapText="1"/>
    </xf>
    <xf numFmtId="0" fontId="22" fillId="0" borderId="15" xfId="0" applyFont="1" applyBorder="1" applyAlignment="1" applyProtection="1">
      <alignment horizontal="right" wrapText="1"/>
    </xf>
    <xf numFmtId="0" fontId="22" fillId="0" borderId="19" xfId="0" applyFont="1" applyBorder="1" applyAlignment="1" applyProtection="1">
      <alignment horizontal="right" wrapText="1"/>
    </xf>
    <xf numFmtId="0" fontId="22" fillId="0" borderId="20" xfId="0" applyFont="1" applyBorder="1" applyAlignment="1" applyProtection="1">
      <alignment horizontal="right" wrapText="1"/>
    </xf>
    <xf numFmtId="0" fontId="20" fillId="0" borderId="2" xfId="1" applyBorder="1" applyAlignment="1" applyProtection="1">
      <alignment vertical="center"/>
      <protection locked="0"/>
    </xf>
    <xf numFmtId="0" fontId="20" fillId="0" borderId="3" xfId="1" applyBorder="1" applyAlignment="1" applyProtection="1">
      <alignment vertical="center"/>
      <protection locked="0"/>
    </xf>
    <xf numFmtId="0" fontId="20" fillId="0" borderId="4" xfId="1" applyBorder="1" applyAlignment="1" applyProtection="1">
      <alignment vertical="center"/>
      <protection locked="0"/>
    </xf>
    <xf numFmtId="0" fontId="3" fillId="0" borderId="0" xfId="0" applyFont="1" applyBorder="1" applyAlignment="1" applyProtection="1">
      <alignment horizontal="right" vertical="center"/>
    </xf>
    <xf numFmtId="0" fontId="2" fillId="0" borderId="0" xfId="0" applyFont="1" applyBorder="1" applyAlignment="1" applyProtection="1">
      <alignment horizontal="right" vertical="center"/>
    </xf>
    <xf numFmtId="0" fontId="20" fillId="0" borderId="2" xfId="1" applyFont="1" applyBorder="1" applyAlignment="1" applyProtection="1">
      <alignment vertical="center"/>
      <protection locked="0"/>
    </xf>
    <xf numFmtId="0" fontId="20" fillId="0" borderId="3" xfId="1" applyFont="1" applyBorder="1" applyAlignment="1" applyProtection="1">
      <alignment vertical="center"/>
      <protection locked="0"/>
    </xf>
    <xf numFmtId="0" fontId="20" fillId="0" borderId="4" xfId="1" applyFont="1" applyBorder="1" applyAlignment="1" applyProtection="1">
      <alignment vertical="center"/>
      <protection locked="0"/>
    </xf>
    <xf numFmtId="0" fontId="5" fillId="2" borderId="0" xfId="0" applyFont="1" applyFill="1" applyBorder="1" applyAlignment="1" applyProtection="1">
      <alignment horizontal="center" vertical="center"/>
    </xf>
    <xf numFmtId="0" fontId="40" fillId="9" borderId="6" xfId="0" applyFont="1" applyFill="1" applyBorder="1" applyAlignment="1" applyProtection="1">
      <alignment horizontal="center" vertical="center" wrapText="1"/>
    </xf>
    <xf numFmtId="0" fontId="40" fillId="9" borderId="7" xfId="0" applyFont="1" applyFill="1" applyBorder="1" applyAlignment="1" applyProtection="1">
      <alignment horizontal="center" vertical="center" wrapText="1"/>
    </xf>
    <xf numFmtId="0" fontId="40" fillId="9" borderId="8" xfId="0" applyFont="1" applyFill="1" applyBorder="1" applyAlignment="1" applyProtection="1">
      <alignment horizontal="center" vertical="center" wrapText="1"/>
    </xf>
    <xf numFmtId="0" fontId="40" fillId="9" borderId="26" xfId="0" applyFont="1" applyFill="1" applyBorder="1" applyAlignment="1" applyProtection="1">
      <alignment horizontal="center" vertical="center" wrapText="1"/>
    </xf>
    <xf numFmtId="0" fontId="40" fillId="9" borderId="0" xfId="0" applyFont="1" applyFill="1" applyBorder="1" applyAlignment="1" applyProtection="1">
      <alignment horizontal="center" vertical="center" wrapText="1"/>
    </xf>
    <xf numFmtId="0" fontId="40" fillId="9" borderId="22" xfId="0" applyFont="1" applyFill="1" applyBorder="1" applyAlignment="1" applyProtection="1">
      <alignment horizontal="center" vertical="center" wrapText="1"/>
    </xf>
    <xf numFmtId="0" fontId="40" fillId="9" borderId="9" xfId="0" applyFont="1" applyFill="1" applyBorder="1" applyAlignment="1" applyProtection="1">
      <alignment horizontal="center" vertical="center" wrapText="1"/>
    </xf>
    <xf numFmtId="0" fontId="40" fillId="9" borderId="10" xfId="0" applyFont="1" applyFill="1" applyBorder="1" applyAlignment="1" applyProtection="1">
      <alignment horizontal="center" vertical="center" wrapText="1"/>
    </xf>
    <xf numFmtId="0" fontId="40" fillId="9" borderId="11" xfId="0" applyFont="1" applyFill="1" applyBorder="1" applyAlignment="1" applyProtection="1">
      <alignment horizontal="center" vertical="center" wrapText="1"/>
    </xf>
    <xf numFmtId="0" fontId="0" fillId="0" borderId="13" xfId="0" applyBorder="1" applyAlignment="1" applyProtection="1">
      <alignment horizontal="left" vertical="center"/>
    </xf>
    <xf numFmtId="0" fontId="0" fillId="0" borderId="14" xfId="0" applyBorder="1" applyAlignment="1" applyProtection="1">
      <alignment horizontal="left" vertical="center"/>
    </xf>
    <xf numFmtId="0" fontId="0" fillId="0" borderId="18" xfId="0" applyBorder="1" applyAlignment="1" applyProtection="1">
      <alignment horizontal="left" vertical="center" wrapText="1"/>
    </xf>
    <xf numFmtId="0" fontId="0" fillId="0" borderId="19" xfId="0" applyBorder="1" applyAlignment="1" applyProtection="1">
      <alignment horizontal="left" vertical="center" wrapText="1"/>
    </xf>
    <xf numFmtId="0" fontId="5" fillId="2" borderId="2" xfId="0" applyFont="1" applyFill="1" applyBorder="1" applyAlignment="1" applyProtection="1">
      <alignment horizontal="left" vertical="center"/>
    </xf>
    <xf numFmtId="0" fontId="5" fillId="2" borderId="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1" fillId="0" borderId="6" xfId="0" applyFont="1" applyBorder="1" applyAlignment="1" applyProtection="1">
      <alignment vertical="center"/>
    </xf>
    <xf numFmtId="0" fontId="1" fillId="0" borderId="7" xfId="0" applyFont="1" applyBorder="1" applyAlignment="1" applyProtection="1">
      <alignment vertical="center"/>
    </xf>
    <xf numFmtId="0" fontId="1" fillId="0" borderId="8" xfId="0" applyFont="1" applyBorder="1" applyAlignment="1" applyProtection="1">
      <alignment vertical="center"/>
    </xf>
    <xf numFmtId="0" fontId="6" fillId="6" borderId="2" xfId="0" applyFont="1" applyFill="1" applyBorder="1" applyAlignment="1" applyProtection="1">
      <alignment horizontal="left" vertical="center"/>
    </xf>
    <xf numFmtId="0" fontId="6" fillId="6" borderId="3" xfId="0" applyFont="1" applyFill="1" applyBorder="1" applyAlignment="1" applyProtection="1">
      <alignment horizontal="left" vertical="center"/>
    </xf>
    <xf numFmtId="0" fontId="6" fillId="6" borderId="4" xfId="0" applyFont="1" applyFill="1" applyBorder="1" applyAlignment="1" applyProtection="1">
      <alignment horizontal="left" vertical="center"/>
    </xf>
    <xf numFmtId="164" fontId="3" fillId="11" borderId="2" xfId="0" applyNumberFormat="1" applyFont="1" applyFill="1" applyBorder="1" applyAlignment="1" applyProtection="1">
      <alignment horizontal="left" vertical="center"/>
      <protection locked="0"/>
    </xf>
    <xf numFmtId="164" fontId="3" fillId="11" borderId="3" xfId="0" applyNumberFormat="1" applyFont="1" applyFill="1" applyBorder="1" applyAlignment="1" applyProtection="1">
      <alignment horizontal="left" vertical="center"/>
      <protection locked="0"/>
    </xf>
    <xf numFmtId="164" fontId="3" fillId="11" borderId="33" xfId="0" applyNumberFormat="1" applyFont="1" applyFill="1" applyBorder="1" applyAlignment="1" applyProtection="1">
      <alignment horizontal="left" vertical="center"/>
      <protection locked="0"/>
    </xf>
    <xf numFmtId="49" fontId="2" fillId="5" borderId="2" xfId="0" applyNumberFormat="1" applyFont="1" applyFill="1" applyBorder="1" applyAlignment="1" applyProtection="1">
      <alignment vertical="center"/>
      <protection locked="0"/>
    </xf>
    <xf numFmtId="49" fontId="2" fillId="5" borderId="3" xfId="0" applyNumberFormat="1" applyFont="1" applyFill="1" applyBorder="1" applyAlignment="1" applyProtection="1">
      <alignment vertical="center"/>
      <protection locked="0"/>
    </xf>
    <xf numFmtId="49" fontId="2" fillId="5" borderId="33" xfId="0" applyNumberFormat="1" applyFont="1" applyFill="1" applyBorder="1" applyAlignment="1" applyProtection="1">
      <alignment vertical="center"/>
      <protection locked="0"/>
    </xf>
    <xf numFmtId="0" fontId="2" fillId="5" borderId="2"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3" xfId="0" applyFont="1" applyFill="1" applyBorder="1" applyAlignment="1" applyProtection="1">
      <alignment vertical="center"/>
      <protection locked="0"/>
    </xf>
    <xf numFmtId="0" fontId="3" fillId="0" borderId="0" xfId="0" applyFont="1" applyBorder="1" applyAlignment="1" applyProtection="1">
      <alignment vertical="center"/>
    </xf>
    <xf numFmtId="0" fontId="2" fillId="0" borderId="0" xfId="0" applyFont="1" applyBorder="1" applyAlignment="1" applyProtection="1">
      <alignment horizontal="left" vertical="center"/>
    </xf>
    <xf numFmtId="0" fontId="2" fillId="5" borderId="5" xfId="0" applyFont="1" applyFill="1" applyBorder="1" applyAlignment="1" applyProtection="1">
      <alignment horizontal="center"/>
      <protection locked="0"/>
    </xf>
    <xf numFmtId="0" fontId="2" fillId="5" borderId="21" xfId="0" applyFont="1" applyFill="1" applyBorder="1" applyAlignment="1" applyProtection="1">
      <alignment horizontal="center"/>
      <protection locked="0"/>
    </xf>
    <xf numFmtId="0" fontId="51" fillId="0" borderId="29" xfId="0" applyFont="1" applyBorder="1" applyAlignment="1" applyProtection="1">
      <alignment horizontal="left" vertical="center" wrapText="1"/>
    </xf>
    <xf numFmtId="0" fontId="51" fillId="0" borderId="30" xfId="0" applyFont="1" applyBorder="1" applyAlignment="1" applyProtection="1">
      <alignment horizontal="left" vertical="center" wrapText="1"/>
    </xf>
    <xf numFmtId="0" fontId="51" fillId="0" borderId="36" xfId="0" applyFont="1" applyBorder="1" applyAlignment="1" applyProtection="1">
      <alignment horizontal="left" vertical="center" wrapText="1"/>
    </xf>
    <xf numFmtId="0" fontId="51" fillId="0" borderId="31"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51" fillId="0" borderId="32" xfId="0" applyFont="1" applyBorder="1" applyAlignment="1" applyProtection="1">
      <alignment horizontal="left" vertical="center" wrapText="1"/>
    </xf>
    <xf numFmtId="0" fontId="41" fillId="0" borderId="26" xfId="0" applyFont="1" applyBorder="1" applyAlignment="1" applyProtection="1">
      <alignment horizontal="right" vertical="center"/>
    </xf>
    <xf numFmtId="0" fontId="32" fillId="0" borderId="0" xfId="0" applyFont="1" applyAlignment="1">
      <alignment horizontal="right"/>
    </xf>
    <xf numFmtId="164" fontId="9" fillId="0" borderId="26" xfId="0" applyNumberFormat="1" applyFont="1" applyBorder="1" applyAlignment="1" applyProtection="1">
      <alignment horizontal="right"/>
      <protection locked="0"/>
    </xf>
    <xf numFmtId="0" fontId="0" fillId="0" borderId="0" xfId="0" applyAlignment="1">
      <alignment horizontal="right"/>
    </xf>
    <xf numFmtId="0" fontId="27" fillId="0" borderId="2" xfId="1" applyFont="1" applyFill="1" applyBorder="1" applyAlignment="1" applyProtection="1">
      <alignment vertical="center"/>
      <protection locked="0"/>
    </xf>
    <xf numFmtId="0" fontId="27" fillId="0" borderId="3" xfId="1" applyFont="1" applyFill="1" applyBorder="1" applyAlignment="1" applyProtection="1">
      <alignment vertical="center"/>
      <protection locked="0"/>
    </xf>
    <xf numFmtId="0" fontId="27" fillId="0" borderId="4" xfId="1" applyFont="1" applyFill="1" applyBorder="1" applyAlignment="1" applyProtection="1">
      <alignment vertical="center"/>
      <protection locked="0"/>
    </xf>
    <xf numFmtId="0" fontId="2" fillId="5" borderId="3" xfId="0" applyFont="1" applyFill="1" applyBorder="1" applyAlignment="1" applyProtection="1">
      <alignment horizontal="left" vertical="center"/>
    </xf>
    <xf numFmtId="0" fontId="2" fillId="5" borderId="4" xfId="0" applyFont="1" applyFill="1" applyBorder="1" applyAlignment="1" applyProtection="1">
      <alignment horizontal="left" vertical="center"/>
    </xf>
    <xf numFmtId="3" fontId="2" fillId="5" borderId="2" xfId="0" quotePrefix="1" applyNumberFormat="1" applyFont="1" applyFill="1" applyBorder="1" applyAlignment="1" applyProtection="1">
      <alignment horizontal="left" vertical="center"/>
    </xf>
    <xf numFmtId="0" fontId="2" fillId="5" borderId="4" xfId="0" applyFont="1" applyFill="1" applyBorder="1" applyAlignment="1" applyProtection="1">
      <alignment vertical="center"/>
    </xf>
    <xf numFmtId="0" fontId="5" fillId="2" borderId="26" xfId="0"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3" xfId="0" applyFont="1" applyBorder="1" applyAlignment="1" applyProtection="1">
      <alignment horizontal="left" vertical="center"/>
    </xf>
    <xf numFmtId="0" fontId="2" fillId="0" borderId="4" xfId="0" applyFont="1" applyBorder="1" applyAlignment="1" applyProtection="1">
      <alignment horizontal="left" vertical="center"/>
    </xf>
    <xf numFmtId="0" fontId="5" fillId="2" borderId="2" xfId="0" applyFont="1" applyFill="1" applyBorder="1" applyAlignment="1" applyProtection="1">
      <alignment vertical="center"/>
    </xf>
    <xf numFmtId="0" fontId="5" fillId="2" borderId="3" xfId="0" applyFont="1" applyFill="1" applyBorder="1" applyAlignment="1" applyProtection="1">
      <alignment vertical="center"/>
    </xf>
    <xf numFmtId="0" fontId="5" fillId="2" borderId="4" xfId="0" applyFont="1" applyFill="1" applyBorder="1" applyAlignment="1" applyProtection="1">
      <alignment vertical="center"/>
    </xf>
    <xf numFmtId="0" fontId="26" fillId="5" borderId="6" xfId="0" applyFont="1" applyFill="1" applyBorder="1" applyAlignment="1" applyProtection="1">
      <alignment horizontal="center" vertical="center"/>
      <protection locked="0"/>
    </xf>
    <xf numFmtId="0" fontId="26" fillId="5" borderId="7" xfId="0" applyFont="1" applyFill="1" applyBorder="1" applyAlignment="1" applyProtection="1">
      <alignment horizontal="center" vertical="center"/>
      <protection locked="0"/>
    </xf>
    <xf numFmtId="0" fontId="26" fillId="5" borderId="8"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protection locked="0"/>
    </xf>
    <xf numFmtId="0" fontId="26" fillId="5" borderId="10"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9" fillId="0" borderId="23" xfId="0" applyFont="1" applyBorder="1" applyAlignment="1" applyProtection="1">
      <alignment horizontal="center" vertical="center" wrapText="1"/>
    </xf>
    <xf numFmtId="0" fontId="9" fillId="0" borderId="24"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0" fillId="0" borderId="18" xfId="0" applyBorder="1" applyAlignment="1" applyProtection="1">
      <alignment vertical="center" wrapText="1"/>
    </xf>
    <xf numFmtId="0" fontId="0" fillId="0" borderId="19" xfId="0" applyBorder="1" applyAlignment="1" applyProtection="1">
      <alignment vertical="center" wrapText="1"/>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4" borderId="13"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5" fillId="4" borderId="15" xfId="0" applyFont="1" applyFill="1" applyBorder="1" applyAlignment="1" applyProtection="1">
      <alignment horizontal="center" vertical="center"/>
    </xf>
    <xf numFmtId="0" fontId="2" fillId="0" borderId="2" xfId="0" applyFont="1" applyFill="1" applyBorder="1" applyAlignment="1" applyProtection="1">
      <alignment vertical="center"/>
    </xf>
    <xf numFmtId="0" fontId="2" fillId="0" borderId="3" xfId="0" applyFont="1" applyFill="1" applyBorder="1" applyAlignment="1" applyProtection="1">
      <alignment vertical="center"/>
    </xf>
    <xf numFmtId="0" fontId="2" fillId="0" borderId="4" xfId="0" applyFont="1" applyFill="1" applyBorder="1" applyAlignment="1" applyProtection="1">
      <alignment vertical="center"/>
    </xf>
    <xf numFmtId="0" fontId="37" fillId="0" borderId="6" xfId="0" applyFont="1" applyFill="1" applyBorder="1" applyAlignment="1" applyProtection="1">
      <alignment horizontal="left" vertical="center" wrapText="1"/>
    </xf>
    <xf numFmtId="0" fontId="37" fillId="0" borderId="7" xfId="0" applyFont="1" applyFill="1" applyBorder="1" applyAlignment="1" applyProtection="1">
      <alignment horizontal="left" vertical="center" wrapText="1"/>
    </xf>
    <xf numFmtId="0" fontId="37" fillId="0" borderId="8" xfId="0" applyFont="1" applyFill="1" applyBorder="1" applyAlignment="1" applyProtection="1">
      <alignment horizontal="left" vertical="center" wrapText="1"/>
    </xf>
    <xf numFmtId="0" fontId="37" fillId="0" borderId="26" xfId="0" applyFont="1" applyFill="1" applyBorder="1" applyAlignment="1" applyProtection="1">
      <alignment horizontal="left" vertical="center" wrapText="1"/>
    </xf>
    <xf numFmtId="0" fontId="37" fillId="0" borderId="0" xfId="0" applyFont="1" applyFill="1" applyBorder="1" applyAlignment="1" applyProtection="1">
      <alignment horizontal="left" vertical="center" wrapText="1"/>
    </xf>
    <xf numFmtId="0" fontId="37" fillId="0" borderId="22" xfId="0" applyFont="1" applyFill="1" applyBorder="1" applyAlignment="1" applyProtection="1">
      <alignment horizontal="left" vertical="center" wrapText="1"/>
    </xf>
    <xf numFmtId="0" fontId="37" fillId="0" borderId="9" xfId="0" applyFont="1" applyFill="1" applyBorder="1" applyAlignment="1" applyProtection="1">
      <alignment horizontal="left" vertical="center" wrapText="1"/>
    </xf>
    <xf numFmtId="0" fontId="37" fillId="0" borderId="10" xfId="0" applyFont="1" applyFill="1" applyBorder="1" applyAlignment="1" applyProtection="1">
      <alignment horizontal="left" vertical="center" wrapText="1"/>
    </xf>
    <xf numFmtId="0" fontId="37" fillId="0" borderId="11" xfId="0" applyFont="1" applyFill="1" applyBorder="1" applyAlignment="1" applyProtection="1">
      <alignment horizontal="left" vertical="center" wrapText="1"/>
    </xf>
    <xf numFmtId="0" fontId="3" fillId="0" borderId="2" xfId="0" applyFont="1" applyBorder="1" applyAlignment="1" applyProtection="1">
      <alignment vertical="center"/>
    </xf>
    <xf numFmtId="0" fontId="3" fillId="0" borderId="3" xfId="0" applyFont="1" applyBorder="1" applyAlignment="1" applyProtection="1">
      <alignment vertical="center"/>
    </xf>
    <xf numFmtId="0" fontId="3" fillId="0" borderId="4" xfId="0" applyFont="1" applyBorder="1" applyAlignment="1" applyProtection="1">
      <alignment vertical="center"/>
    </xf>
    <xf numFmtId="0" fontId="2" fillId="0" borderId="1" xfId="0" applyFont="1" applyBorder="1" applyAlignment="1" applyProtection="1">
      <alignment vertical="center"/>
    </xf>
    <xf numFmtId="0" fontId="0" fillId="0" borderId="13" xfId="0" applyBorder="1" applyAlignment="1" applyProtection="1">
      <alignment vertical="center"/>
    </xf>
    <xf numFmtId="0" fontId="0" fillId="0" borderId="14" xfId="0" applyBorder="1" applyAlignment="1" applyProtection="1">
      <alignment vertical="center"/>
    </xf>
    <xf numFmtId="0" fontId="0" fillId="0" borderId="15" xfId="0" applyBorder="1" applyAlignment="1" applyProtection="1">
      <alignment vertical="center"/>
    </xf>
    <xf numFmtId="0" fontId="2" fillId="0" borderId="0" xfId="0" applyNumberFormat="1" applyFont="1" applyBorder="1" applyAlignment="1" applyProtection="1">
      <alignment vertical="center" wrapText="1"/>
    </xf>
    <xf numFmtId="0" fontId="9" fillId="0" borderId="1" xfId="0" applyFont="1" applyBorder="1" applyAlignment="1" applyProtection="1">
      <alignment vertical="center"/>
    </xf>
    <xf numFmtId="0" fontId="14" fillId="0" borderId="1" xfId="0" applyFont="1" applyBorder="1" applyAlignment="1" applyProtection="1">
      <alignment vertical="center"/>
    </xf>
    <xf numFmtId="0" fontId="2" fillId="10" borderId="0" xfId="0" applyFont="1" applyFill="1" applyBorder="1" applyAlignment="1" applyProtection="1">
      <alignment vertical="center" wrapText="1"/>
    </xf>
    <xf numFmtId="0" fontId="9" fillId="0" borderId="0" xfId="0" applyFont="1" applyBorder="1" applyAlignment="1" applyProtection="1">
      <alignment horizontal="right"/>
    </xf>
    <xf numFmtId="0" fontId="3" fillId="0" borderId="1" xfId="0" applyFont="1" applyBorder="1" applyAlignment="1" applyProtection="1">
      <alignment vertical="center"/>
    </xf>
    <xf numFmtId="0" fontId="11" fillId="0" borderId="2"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4" xfId="0" applyFont="1" applyFill="1" applyBorder="1" applyAlignment="1" applyProtection="1">
      <alignment horizontal="left" vertical="center" wrapText="1"/>
    </xf>
    <xf numFmtId="0" fontId="44" fillId="9" borderId="6" xfId="0" applyFont="1" applyFill="1" applyBorder="1" applyAlignment="1" applyProtection="1">
      <alignment horizontal="center" vertical="center" wrapText="1"/>
    </xf>
    <xf numFmtId="0" fontId="44" fillId="9" borderId="7" xfId="0" applyFont="1" applyFill="1" applyBorder="1" applyAlignment="1" applyProtection="1">
      <alignment horizontal="center" vertical="center" wrapText="1"/>
    </xf>
    <xf numFmtId="0" fontId="44" fillId="9" borderId="8" xfId="0" applyFont="1" applyFill="1" applyBorder="1" applyAlignment="1" applyProtection="1">
      <alignment horizontal="center" vertical="center" wrapText="1"/>
    </xf>
    <xf numFmtId="0" fontId="44" fillId="9" borderId="26"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44" fillId="9" borderId="22"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wrapText="1"/>
    </xf>
    <xf numFmtId="0" fontId="44" fillId="9" borderId="10"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0" fontId="5" fillId="2" borderId="26"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22" xfId="0" applyFont="1" applyFill="1" applyBorder="1" applyAlignment="1" applyProtection="1">
      <alignment horizontal="left" vertical="center"/>
    </xf>
    <xf numFmtId="0" fontId="2" fillId="0" borderId="2"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2" fillId="0" borderId="4" xfId="0" applyFont="1" applyFill="1" applyBorder="1" applyAlignment="1" applyProtection="1">
      <alignment horizontal="left" vertical="center" wrapText="1"/>
    </xf>
    <xf numFmtId="0" fontId="23" fillId="0" borderId="16" xfId="0" applyFont="1" applyBorder="1" applyAlignment="1" applyProtection="1">
      <alignment vertical="center"/>
    </xf>
    <xf numFmtId="0" fontId="23" fillId="0" borderId="0" xfId="0" applyFont="1" applyBorder="1" applyAlignment="1" applyProtection="1">
      <alignment vertical="center"/>
    </xf>
    <xf numFmtId="0" fontId="23" fillId="0" borderId="17" xfId="0" applyFont="1" applyBorder="1" applyAlignment="1" applyProtection="1">
      <alignment vertical="center"/>
    </xf>
    <xf numFmtId="0" fontId="0" fillId="0" borderId="0" xfId="0"/>
    <xf numFmtId="0" fontId="25" fillId="0" borderId="16" xfId="0" applyFont="1" applyBorder="1" applyAlignment="1" applyProtection="1">
      <alignment vertical="center"/>
    </xf>
    <xf numFmtId="0" fontId="25" fillId="0" borderId="0" xfId="0" applyFont="1" applyBorder="1" applyAlignment="1" applyProtection="1">
      <alignment vertical="center"/>
    </xf>
    <xf numFmtId="0" fontId="25" fillId="0" borderId="17" xfId="0" applyFont="1" applyBorder="1" applyAlignment="1" applyProtection="1">
      <alignment vertical="center"/>
    </xf>
    <xf numFmtId="0" fontId="3" fillId="0" borderId="1" xfId="0" applyFont="1" applyFill="1" applyBorder="1" applyAlignment="1" applyProtection="1">
      <alignment horizontal="left"/>
    </xf>
    <xf numFmtId="0" fontId="13" fillId="0" borderId="10" xfId="0" applyFont="1" applyFill="1" applyBorder="1" applyAlignment="1" applyProtection="1">
      <alignment horizontal="left" vertical="center"/>
    </xf>
    <xf numFmtId="0" fontId="3" fillId="0" borderId="5" xfId="0" applyFont="1" applyBorder="1" applyAlignment="1" applyProtection="1"/>
    <xf numFmtId="0" fontId="12" fillId="0" borderId="1" xfId="0" applyFont="1" applyFill="1" applyBorder="1" applyAlignment="1" applyProtection="1"/>
    <xf numFmtId="0" fontId="12" fillId="0" borderId="1" xfId="0" applyFont="1" applyFill="1" applyBorder="1" applyAlignment="1" applyProtection="1">
      <protection locked="0"/>
    </xf>
    <xf numFmtId="0" fontId="12" fillId="0" borderId="1" xfId="0" applyFont="1" applyFill="1" applyBorder="1" applyAlignment="1" applyProtection="1">
      <alignment wrapText="1"/>
    </xf>
    <xf numFmtId="0" fontId="12" fillId="0" borderId="1" xfId="0" applyFont="1" applyFill="1" applyBorder="1" applyAlignment="1" applyProtection="1">
      <alignment vertical="center" wrapText="1"/>
    </xf>
    <xf numFmtId="0" fontId="12" fillId="0" borderId="1" xfId="0" applyFont="1" applyFill="1" applyBorder="1" applyAlignment="1" applyProtection="1">
      <alignment vertical="center" wrapText="1"/>
      <protection locked="0"/>
    </xf>
    <xf numFmtId="0" fontId="2" fillId="10" borderId="0" xfId="0" applyFont="1" applyFill="1" applyBorder="1" applyAlignment="1" applyProtection="1">
      <alignment horizontal="left" vertical="center" wrapText="1"/>
    </xf>
    <xf numFmtId="0" fontId="12" fillId="0" borderId="2" xfId="0" applyFont="1" applyFill="1" applyBorder="1" applyAlignment="1" applyProtection="1">
      <alignment wrapText="1"/>
      <protection locked="0"/>
    </xf>
    <xf numFmtId="0" fontId="12" fillId="0" borderId="3" xfId="0" applyFont="1" applyFill="1" applyBorder="1" applyAlignment="1" applyProtection="1">
      <alignment wrapText="1"/>
      <protection locked="0"/>
    </xf>
    <xf numFmtId="0" fontId="12" fillId="0" borderId="4" xfId="0" applyFont="1" applyFill="1" applyBorder="1" applyAlignment="1" applyProtection="1">
      <alignment wrapText="1"/>
      <protection locked="0"/>
    </xf>
    <xf numFmtId="0" fontId="3" fillId="0" borderId="2" xfId="0" applyFont="1" applyFill="1" applyBorder="1" applyAlignment="1" applyProtection="1">
      <alignment horizontal="left"/>
    </xf>
    <xf numFmtId="0" fontId="3" fillId="0" borderId="3" xfId="0" applyFont="1" applyFill="1" applyBorder="1" applyAlignment="1" applyProtection="1">
      <alignment horizontal="left"/>
    </xf>
    <xf numFmtId="0" fontId="3" fillId="0" borderId="4" xfId="0" applyFont="1" applyFill="1" applyBorder="1" applyAlignment="1" applyProtection="1">
      <alignment horizontal="left"/>
    </xf>
    <xf numFmtId="0" fontId="12" fillId="0" borderId="2" xfId="0" applyFont="1" applyFill="1" applyBorder="1" applyAlignment="1" applyProtection="1">
      <alignment horizontal="left"/>
    </xf>
    <xf numFmtId="0" fontId="12" fillId="0" borderId="3" xfId="0" applyFont="1" applyFill="1" applyBorder="1" applyAlignment="1" applyProtection="1">
      <alignment horizontal="left"/>
    </xf>
    <xf numFmtId="0" fontId="12" fillId="0" borderId="4" xfId="0" applyFont="1" applyFill="1" applyBorder="1" applyAlignment="1" applyProtection="1">
      <alignment horizontal="left"/>
    </xf>
    <xf numFmtId="0" fontId="12" fillId="0" borderId="2" xfId="0" applyFont="1" applyFill="1" applyBorder="1" applyAlignment="1" applyProtection="1">
      <protection locked="0"/>
    </xf>
    <xf numFmtId="0" fontId="12" fillId="0" borderId="3" xfId="0" applyFont="1" applyFill="1" applyBorder="1" applyAlignment="1" applyProtection="1">
      <protection locked="0"/>
    </xf>
    <xf numFmtId="0" fontId="12" fillId="0" borderId="4" xfId="0" applyFont="1" applyFill="1" applyBorder="1" applyAlignment="1" applyProtection="1">
      <protection locked="0"/>
    </xf>
    <xf numFmtId="0" fontId="12" fillId="0" borderId="2" xfId="0" applyFont="1" applyFill="1" applyBorder="1" applyAlignment="1" applyProtection="1"/>
    <xf numFmtId="0" fontId="12" fillId="0" borderId="3" xfId="0" applyFont="1" applyFill="1" applyBorder="1" applyAlignment="1" applyProtection="1"/>
    <xf numFmtId="0" fontId="12" fillId="0" borderId="4" xfId="0" applyFont="1" applyFill="1" applyBorder="1" applyAlignment="1" applyProtection="1"/>
    <xf numFmtId="0" fontId="3" fillId="0" borderId="2" xfId="0" applyFont="1" applyFill="1" applyBorder="1" applyAlignment="1" applyProtection="1"/>
    <xf numFmtId="0" fontId="3" fillId="0" borderId="3" xfId="0" applyFont="1" applyFill="1" applyBorder="1" applyAlignment="1" applyProtection="1"/>
    <xf numFmtId="0" fontId="3" fillId="0" borderId="4" xfId="0" applyFont="1" applyFill="1" applyBorder="1" applyAlignment="1" applyProtection="1"/>
    <xf numFmtId="0" fontId="8" fillId="0" borderId="0" xfId="0" applyFont="1" applyBorder="1" applyAlignment="1" applyProtection="1">
      <alignment horizontal="left" vertical="top" wrapText="1"/>
      <protection locked="0"/>
    </xf>
    <xf numFmtId="0" fontId="2" fillId="0" borderId="2" xfId="0" applyFont="1" applyBorder="1" applyAlignment="1" applyProtection="1">
      <alignment vertical="center" wrapText="1"/>
    </xf>
    <xf numFmtId="0" fontId="2" fillId="0" borderId="3" xfId="0" applyFont="1" applyBorder="1" applyAlignment="1" applyProtection="1">
      <alignment vertical="center" wrapText="1"/>
    </xf>
    <xf numFmtId="0" fontId="2" fillId="0" borderId="4" xfId="0" applyFont="1" applyBorder="1" applyAlignment="1" applyProtection="1">
      <alignment vertical="center" wrapText="1"/>
    </xf>
    <xf numFmtId="0" fontId="3" fillId="0" borderId="0" xfId="0" applyFont="1" applyBorder="1" applyAlignment="1" applyProtection="1">
      <alignment horizontal="center" vertical="center" wrapText="1"/>
      <protection locked="0"/>
    </xf>
    <xf numFmtId="0" fontId="0" fillId="0" borderId="0" xfId="0" applyAlignment="1">
      <alignment vertical="center"/>
    </xf>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3" fillId="0" borderId="9" xfId="0" applyFont="1" applyBorder="1" applyAlignment="1" applyProtection="1">
      <alignment vertical="center"/>
    </xf>
    <xf numFmtId="0" fontId="3" fillId="0" borderId="10" xfId="0" applyFont="1" applyBorder="1" applyAlignment="1" applyProtection="1">
      <alignment vertical="center"/>
    </xf>
    <xf numFmtId="0" fontId="3" fillId="0" borderId="11" xfId="0" applyFont="1" applyBorder="1" applyAlignment="1" applyProtection="1">
      <alignment vertical="center"/>
    </xf>
    <xf numFmtId="0" fontId="29" fillId="0" borderId="2"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xf>
    <xf numFmtId="0" fontId="2" fillId="0" borderId="2" xfId="0" applyFont="1" applyBorder="1" applyAlignment="1" applyProtection="1">
      <alignment horizontal="left" vertical="center" wrapText="1"/>
    </xf>
    <xf numFmtId="0" fontId="2" fillId="0" borderId="3" xfId="0" applyFont="1" applyBorder="1" applyAlignment="1" applyProtection="1">
      <alignment horizontal="left" vertical="center" wrapText="1"/>
    </xf>
    <xf numFmtId="0" fontId="2" fillId="0" borderId="4" xfId="0" applyFont="1" applyBorder="1" applyAlignment="1" applyProtection="1">
      <alignment horizontal="left" vertical="center" wrapText="1"/>
    </xf>
    <xf numFmtId="0" fontId="31" fillId="0" borderId="2"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4" xfId="0" applyFont="1" applyFill="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31" fillId="0" borderId="4"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xf>
    <xf numFmtId="0" fontId="35" fillId="7" borderId="6" xfId="0" applyFont="1" applyFill="1" applyBorder="1" applyAlignment="1" applyProtection="1">
      <alignment horizontal="center" vertical="center" wrapText="1"/>
      <protection locked="0"/>
    </xf>
    <xf numFmtId="0" fontId="35" fillId="7" borderId="7" xfId="0" applyFont="1" applyFill="1" applyBorder="1" applyAlignment="1" applyProtection="1">
      <alignment horizontal="center" vertical="center" wrapText="1"/>
      <protection locked="0"/>
    </xf>
    <xf numFmtId="0" fontId="35" fillId="7" borderId="8" xfId="0" applyFont="1" applyFill="1" applyBorder="1" applyAlignment="1" applyProtection="1">
      <alignment horizontal="center" vertical="center" wrapText="1"/>
      <protection locked="0"/>
    </xf>
    <xf numFmtId="0" fontId="35" fillId="7" borderId="9" xfId="0" applyFont="1" applyFill="1" applyBorder="1" applyAlignment="1" applyProtection="1">
      <alignment horizontal="center" vertical="center" wrapText="1"/>
      <protection locked="0"/>
    </xf>
    <xf numFmtId="0" fontId="35" fillId="7" borderId="10" xfId="0" applyFont="1" applyFill="1" applyBorder="1" applyAlignment="1" applyProtection="1">
      <alignment horizontal="center" vertical="center" wrapText="1"/>
      <protection locked="0"/>
    </xf>
    <xf numFmtId="0" fontId="35" fillId="7" borderId="11" xfId="0" applyFont="1" applyFill="1" applyBorder="1" applyAlignment="1" applyProtection="1">
      <alignment horizontal="center" vertical="center" wrapText="1"/>
      <protection locked="0"/>
    </xf>
    <xf numFmtId="0" fontId="0" fillId="0" borderId="26" xfId="0" applyBorder="1" applyAlignment="1" applyProtection="1">
      <alignment vertical="center"/>
    </xf>
    <xf numFmtId="0" fontId="0" fillId="0" borderId="0" xfId="0" applyBorder="1" applyAlignment="1" applyProtection="1">
      <alignment vertical="center"/>
    </xf>
    <xf numFmtId="0" fontId="0" fillId="0" borderId="22" xfId="0" applyBorder="1" applyAlignment="1" applyProtection="1">
      <alignment vertical="center"/>
    </xf>
    <xf numFmtId="0" fontId="30" fillId="0" borderId="6" xfId="0" applyFont="1" applyBorder="1" applyAlignment="1" applyProtection="1">
      <alignment horizontal="left" vertical="center" wrapText="1"/>
    </xf>
    <xf numFmtId="0" fontId="30" fillId="0" borderId="7" xfId="0" applyFont="1" applyBorder="1" applyAlignment="1" applyProtection="1">
      <alignment horizontal="left" vertical="center" wrapText="1"/>
    </xf>
    <xf numFmtId="0" fontId="30" fillId="0" borderId="8" xfId="0" applyFont="1" applyBorder="1" applyAlignment="1" applyProtection="1">
      <alignment horizontal="left" vertical="center" wrapText="1"/>
    </xf>
    <xf numFmtId="0" fontId="30" fillId="0" borderId="9" xfId="0" applyFont="1" applyBorder="1" applyAlignment="1" applyProtection="1">
      <alignment horizontal="left" vertical="center" wrapText="1"/>
    </xf>
    <xf numFmtId="0" fontId="30" fillId="0" borderId="10" xfId="0" applyFont="1" applyBorder="1" applyAlignment="1" applyProtection="1">
      <alignment horizontal="left" vertical="center" wrapText="1"/>
    </xf>
    <xf numFmtId="0" fontId="30" fillId="0" borderId="11" xfId="0" applyFont="1" applyBorder="1" applyAlignment="1" applyProtection="1">
      <alignment horizontal="left" vertical="center" wrapText="1"/>
    </xf>
    <xf numFmtId="0" fontId="35" fillId="8" borderId="6" xfId="0" applyFont="1" applyFill="1" applyBorder="1" applyAlignment="1" applyProtection="1">
      <alignment horizontal="center" vertical="center" wrapText="1"/>
      <protection locked="0"/>
    </xf>
    <xf numFmtId="0" fontId="35" fillId="8" borderId="7" xfId="0" applyFont="1" applyFill="1" applyBorder="1" applyAlignment="1" applyProtection="1">
      <alignment horizontal="center" vertical="center" wrapText="1"/>
      <protection locked="0"/>
    </xf>
    <xf numFmtId="0" fontId="35" fillId="8" borderId="9" xfId="0" applyFont="1" applyFill="1" applyBorder="1" applyAlignment="1" applyProtection="1">
      <alignment horizontal="center" vertical="center" wrapText="1"/>
      <protection locked="0"/>
    </xf>
    <xf numFmtId="0" fontId="35" fillId="8" borderId="10"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26"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29"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9" fillId="8" borderId="6" xfId="0" applyFont="1" applyFill="1" applyBorder="1" applyAlignment="1" applyProtection="1">
      <alignment horizontal="center" vertical="center" wrapText="1"/>
    </xf>
    <xf numFmtId="0" fontId="9" fillId="8" borderId="7" xfId="0"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xf>
    <xf numFmtId="0" fontId="9" fillId="8" borderId="9" xfId="0" applyFont="1" applyFill="1" applyBorder="1" applyAlignment="1" applyProtection="1">
      <alignment horizontal="center" vertical="center" wrapText="1"/>
    </xf>
    <xf numFmtId="0" fontId="9" fillId="8" borderId="10" xfId="0"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4" xfId="0" applyFont="1" applyFill="1" applyBorder="1" applyAlignment="1" applyProtection="1">
      <alignment horizontal="center" vertical="center" wrapText="1"/>
    </xf>
    <xf numFmtId="0" fontId="3" fillId="0" borderId="5" xfId="0" applyFont="1" applyBorder="1" applyAlignment="1" applyProtection="1">
      <alignment vertical="center"/>
    </xf>
    <xf numFmtId="0" fontId="15" fillId="0" borderId="6" xfId="0" applyFont="1" applyBorder="1" applyAlignment="1" applyProtection="1">
      <alignment vertical="center"/>
    </xf>
    <xf numFmtId="0" fontId="15" fillId="0" borderId="7" xfId="0" applyFont="1" applyBorder="1" applyAlignment="1" applyProtection="1">
      <alignment vertical="center"/>
    </xf>
    <xf numFmtId="0" fontId="15" fillId="0" borderId="8" xfId="0" applyFont="1" applyBorder="1" applyAlignment="1" applyProtection="1">
      <alignment vertical="center"/>
    </xf>
    <xf numFmtId="0" fontId="3" fillId="0" borderId="2" xfId="0" applyFont="1" applyFill="1" applyBorder="1" applyAlignment="1" applyProtection="1">
      <alignment horizontal="left" vertical="center" wrapText="1"/>
    </xf>
    <xf numFmtId="0" fontId="3" fillId="0" borderId="3" xfId="0" applyFont="1" applyFill="1" applyBorder="1" applyAlignment="1" applyProtection="1">
      <alignment horizontal="left" vertical="center" wrapText="1"/>
    </xf>
    <xf numFmtId="0" fontId="3" fillId="0" borderId="4" xfId="0" applyFont="1" applyFill="1" applyBorder="1" applyAlignment="1" applyProtection="1">
      <alignment horizontal="left" vertical="center" wrapText="1"/>
    </xf>
    <xf numFmtId="0" fontId="2" fillId="0" borderId="9" xfId="0" applyFont="1" applyFill="1" applyBorder="1" applyAlignment="1" applyProtection="1">
      <alignment vertical="center" wrapText="1"/>
    </xf>
    <xf numFmtId="0" fontId="2" fillId="0" borderId="10"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0" borderId="9" xfId="0" applyFont="1" applyFill="1" applyBorder="1" applyAlignment="1" applyProtection="1">
      <alignment vertical="center"/>
    </xf>
    <xf numFmtId="0" fontId="2" fillId="0" borderId="10" xfId="0" applyFont="1" applyFill="1" applyBorder="1" applyAlignment="1" applyProtection="1">
      <alignment vertical="center"/>
    </xf>
    <xf numFmtId="0" fontId="2" fillId="0" borderId="11" xfId="0" applyFont="1" applyFill="1" applyBorder="1" applyAlignment="1" applyProtection="1">
      <alignment vertical="center"/>
    </xf>
    <xf numFmtId="0" fontId="23" fillId="0" borderId="16"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17" xfId="0" applyFont="1" applyBorder="1" applyAlignment="1" applyProtection="1">
      <alignment horizontal="left" vertical="center" wrapText="1"/>
    </xf>
    <xf numFmtId="0" fontId="19" fillId="0" borderId="13"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15" xfId="0" applyFont="1" applyBorder="1" applyAlignment="1" applyProtection="1">
      <alignment horizontal="center" vertical="center"/>
    </xf>
    <xf numFmtId="0" fontId="19" fillId="0" borderId="16"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17" xfId="0" applyFont="1" applyBorder="1" applyAlignment="1" applyProtection="1">
      <alignment horizontal="center" vertical="center"/>
    </xf>
    <xf numFmtId="0" fontId="19" fillId="0" borderId="18" xfId="0" applyFont="1" applyBorder="1" applyAlignment="1" applyProtection="1">
      <alignment horizontal="center" vertical="center"/>
    </xf>
    <xf numFmtId="0" fontId="19" fillId="0" borderId="19" xfId="0" applyFont="1" applyBorder="1" applyAlignment="1" applyProtection="1">
      <alignment horizontal="center" vertical="center"/>
    </xf>
    <xf numFmtId="0" fontId="19" fillId="0" borderId="20" xfId="0" applyFont="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00FF00"/>
      <color rgb="FFFFFF81"/>
      <color rgb="FF00FFFF"/>
      <color rgb="FFCC0099"/>
      <color rgb="FF81FFFF"/>
      <color rgb="FFFF6600"/>
      <color rgb="FF0066FF"/>
      <color rgb="FF969696"/>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66674</xdr:rowOff>
    </xdr:from>
    <xdr:to>
      <xdr:col>12</xdr:col>
      <xdr:colOff>95250</xdr:colOff>
      <xdr:row>1</xdr:row>
      <xdr:rowOff>476249</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61924"/>
          <a:ext cx="4591050" cy="409575"/>
        </a:xfrm>
        <a:prstGeom prst="rect">
          <a:avLst/>
        </a:prstGeom>
      </xdr:spPr>
    </xdr:pic>
    <xdr:clientData/>
  </xdr:twoCellAnchor>
  <xdr:twoCellAnchor editAs="oneCell">
    <xdr:from>
      <xdr:col>14</xdr:col>
      <xdr:colOff>9525</xdr:colOff>
      <xdr:row>1</xdr:row>
      <xdr:rowOff>123826</xdr:rowOff>
    </xdr:from>
    <xdr:to>
      <xdr:col>24</xdr:col>
      <xdr:colOff>1041689</xdr:colOff>
      <xdr:row>5</xdr:row>
      <xdr:rowOff>171450</xdr:rowOff>
    </xdr:to>
    <xdr:pic>
      <xdr:nvPicPr>
        <xdr:cNvPr id="3" name="Picture 2"/>
        <xdr:cNvPicPr>
          <a:picLocks noChangeAspect="1"/>
        </xdr:cNvPicPr>
      </xdr:nvPicPr>
      <xdr:blipFill rotWithShape="1">
        <a:blip xmlns:r="http://schemas.openxmlformats.org/officeDocument/2006/relationships" r:embed="rId2"/>
        <a:srcRect r="1515" b="5255"/>
        <a:stretch/>
      </xdr:blipFill>
      <xdr:spPr>
        <a:xfrm>
          <a:off x="4819650" y="219076"/>
          <a:ext cx="3984914" cy="11239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1</xdr:row>
      <xdr:rowOff>38101</xdr:rowOff>
    </xdr:from>
    <xdr:to>
      <xdr:col>4</xdr:col>
      <xdr:colOff>3133726</xdr:colOff>
      <xdr:row>1</xdr:row>
      <xdr:rowOff>438032</xdr:rowOff>
    </xdr:to>
    <xdr:pic>
      <xdr:nvPicPr>
        <xdr:cNvPr id="5" name="Picture 4" descr="page_logo_portrait.jpg"/>
        <xdr:cNvPicPr>
          <a:picLocks noChangeAspect="1"/>
        </xdr:cNvPicPr>
      </xdr:nvPicPr>
      <xdr:blipFill>
        <a:blip xmlns:r="http://schemas.openxmlformats.org/officeDocument/2006/relationships" r:embed="rId1" cstate="print"/>
        <a:stretch>
          <a:fillRect/>
        </a:stretch>
      </xdr:blipFill>
      <xdr:spPr>
        <a:xfrm>
          <a:off x="161925" y="133351"/>
          <a:ext cx="4371976" cy="399931"/>
        </a:xfrm>
        <a:prstGeom prst="rect">
          <a:avLst/>
        </a:prstGeom>
      </xdr:spPr>
    </xdr:pic>
    <xdr:clientData/>
  </xdr:twoCellAnchor>
  <xdr:twoCellAnchor editAs="oneCell">
    <xdr:from>
      <xdr:col>8</xdr:col>
      <xdr:colOff>438150</xdr:colOff>
      <xdr:row>61</xdr:row>
      <xdr:rowOff>95250</xdr:rowOff>
    </xdr:from>
    <xdr:to>
      <xdr:col>14</xdr:col>
      <xdr:colOff>325755</xdr:colOff>
      <xdr:row>74</xdr:row>
      <xdr:rowOff>32004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0" y="9848850"/>
          <a:ext cx="2926080" cy="1898904"/>
        </a:xfrm>
        <a:prstGeom prst="rect">
          <a:avLst/>
        </a:prstGeom>
      </xdr:spPr>
    </xdr:pic>
    <xdr:clientData/>
  </xdr:twoCellAnchor>
  <xdr:twoCellAnchor editAs="oneCell">
    <xdr:from>
      <xdr:col>7</xdr:col>
      <xdr:colOff>19050</xdr:colOff>
      <xdr:row>1</xdr:row>
      <xdr:rowOff>104775</xdr:rowOff>
    </xdr:from>
    <xdr:to>
      <xdr:col>14</xdr:col>
      <xdr:colOff>851189</xdr:colOff>
      <xdr:row>5</xdr:row>
      <xdr:rowOff>152399</xdr:rowOff>
    </xdr:to>
    <xdr:pic>
      <xdr:nvPicPr>
        <xdr:cNvPr id="7" name="Picture 6"/>
        <xdr:cNvPicPr>
          <a:picLocks noChangeAspect="1"/>
        </xdr:cNvPicPr>
      </xdr:nvPicPr>
      <xdr:blipFill rotWithShape="1">
        <a:blip xmlns:r="http://schemas.openxmlformats.org/officeDocument/2006/relationships" r:embed="rId3"/>
        <a:srcRect r="1515" b="5255"/>
        <a:stretch/>
      </xdr:blipFill>
      <xdr:spPr>
        <a:xfrm>
          <a:off x="4762500" y="200025"/>
          <a:ext cx="3984914" cy="11239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25247</xdr:rowOff>
    </xdr:from>
    <xdr:to>
      <xdr:col>4</xdr:col>
      <xdr:colOff>3028951</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52400" y="120497"/>
          <a:ext cx="4276726" cy="431953"/>
        </a:xfrm>
        <a:prstGeom prst="rect">
          <a:avLst/>
        </a:prstGeom>
      </xdr:spPr>
    </xdr:pic>
    <xdr:clientData/>
  </xdr:twoCellAnchor>
  <xdr:twoCellAnchor editAs="oneCell">
    <xdr:from>
      <xdr:col>7</xdr:col>
      <xdr:colOff>76200</xdr:colOff>
      <xdr:row>1</xdr:row>
      <xdr:rowOff>219075</xdr:rowOff>
    </xdr:from>
    <xdr:to>
      <xdr:col>14</xdr:col>
      <xdr:colOff>680607</xdr:colOff>
      <xdr:row>4</xdr:row>
      <xdr:rowOff>161925</xdr:rowOff>
    </xdr:to>
    <xdr:pic>
      <xdr:nvPicPr>
        <xdr:cNvPr id="5" name="Picture 4"/>
        <xdr:cNvPicPr>
          <a:picLocks noChangeAspect="1"/>
        </xdr:cNvPicPr>
      </xdr:nvPicPr>
      <xdr:blipFill rotWithShape="1">
        <a:blip xmlns:r="http://schemas.openxmlformats.org/officeDocument/2006/relationships" r:embed="rId2"/>
        <a:srcRect r="1515" b="5255"/>
        <a:stretch/>
      </xdr:blipFill>
      <xdr:spPr>
        <a:xfrm>
          <a:off x="4943475" y="314325"/>
          <a:ext cx="2938032" cy="828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28574</xdr:rowOff>
    </xdr:from>
    <xdr:to>
      <xdr:col>11</xdr:col>
      <xdr:colOff>542925</xdr:colOff>
      <xdr:row>53</xdr:row>
      <xdr:rowOff>82731</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28574"/>
          <a:ext cx="7181850" cy="101506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1</xdr:row>
      <xdr:rowOff>9525</xdr:rowOff>
    </xdr:from>
    <xdr:to>
      <xdr:col>6</xdr:col>
      <xdr:colOff>142875</xdr:colOff>
      <xdr:row>1</xdr:row>
      <xdr:rowOff>476251</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61925" y="609600"/>
          <a:ext cx="4581525" cy="466726"/>
        </a:xfrm>
        <a:prstGeom prst="rect">
          <a:avLst/>
        </a:prstGeom>
      </xdr:spPr>
    </xdr:pic>
    <xdr:clientData/>
  </xdr:twoCellAnchor>
  <xdr:twoCellAnchor editAs="oneCell">
    <xdr:from>
      <xdr:col>8</xdr:col>
      <xdr:colOff>19049</xdr:colOff>
      <xdr:row>1</xdr:row>
      <xdr:rowOff>19051</xdr:rowOff>
    </xdr:from>
    <xdr:to>
      <xdr:col>14</xdr:col>
      <xdr:colOff>594013</xdr:colOff>
      <xdr:row>5</xdr:row>
      <xdr:rowOff>171450</xdr:rowOff>
    </xdr:to>
    <xdr:pic>
      <xdr:nvPicPr>
        <xdr:cNvPr id="6" name="Picture 5"/>
        <xdr:cNvPicPr>
          <a:picLocks noChangeAspect="1"/>
        </xdr:cNvPicPr>
      </xdr:nvPicPr>
      <xdr:blipFill rotWithShape="1">
        <a:blip xmlns:r="http://schemas.openxmlformats.org/officeDocument/2006/relationships" r:embed="rId2"/>
        <a:srcRect r="1515" b="5255"/>
        <a:stretch/>
      </xdr:blipFill>
      <xdr:spPr>
        <a:xfrm>
          <a:off x="4895849" y="114301"/>
          <a:ext cx="4356389" cy="12287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19051</xdr:rowOff>
    </xdr:from>
    <xdr:to>
      <xdr:col>5</xdr:col>
      <xdr:colOff>66675</xdr:colOff>
      <xdr:row>1</xdr:row>
      <xdr:rowOff>485775</xdr:rowOff>
    </xdr:to>
    <xdr:pic>
      <xdr:nvPicPr>
        <xdr:cNvPr id="12" name="Picture 11" descr="page_logo_portrait.jpg"/>
        <xdr:cNvPicPr>
          <a:picLocks noChangeAspect="1"/>
        </xdr:cNvPicPr>
      </xdr:nvPicPr>
      <xdr:blipFill>
        <a:blip xmlns:r="http://schemas.openxmlformats.org/officeDocument/2006/relationships" r:embed="rId1" cstate="print"/>
        <a:stretch>
          <a:fillRect/>
        </a:stretch>
      </xdr:blipFill>
      <xdr:spPr>
        <a:xfrm>
          <a:off x="133350" y="114301"/>
          <a:ext cx="4819650" cy="466724"/>
        </a:xfrm>
        <a:prstGeom prst="rect">
          <a:avLst/>
        </a:prstGeom>
      </xdr:spPr>
    </xdr:pic>
    <xdr:clientData/>
  </xdr:twoCellAnchor>
  <xdr:twoCellAnchor editAs="oneCell">
    <xdr:from>
      <xdr:col>7</xdr:col>
      <xdr:colOff>19049</xdr:colOff>
      <xdr:row>1</xdr:row>
      <xdr:rowOff>28576</xdr:rowOff>
    </xdr:from>
    <xdr:to>
      <xdr:col>14</xdr:col>
      <xdr:colOff>689263</xdr:colOff>
      <xdr:row>5</xdr:row>
      <xdr:rowOff>180975</xdr:rowOff>
    </xdr:to>
    <xdr:pic>
      <xdr:nvPicPr>
        <xdr:cNvPr id="5" name="Picture 4"/>
        <xdr:cNvPicPr>
          <a:picLocks noChangeAspect="1"/>
        </xdr:cNvPicPr>
      </xdr:nvPicPr>
      <xdr:blipFill rotWithShape="1">
        <a:blip xmlns:r="http://schemas.openxmlformats.org/officeDocument/2006/relationships" r:embed="rId2"/>
        <a:srcRect r="1515" b="5255"/>
        <a:stretch/>
      </xdr:blipFill>
      <xdr:spPr>
        <a:xfrm>
          <a:off x="5181599" y="123826"/>
          <a:ext cx="4356389"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19050</xdr:rowOff>
    </xdr:from>
    <xdr:to>
      <xdr:col>5</xdr:col>
      <xdr:colOff>66675</xdr:colOff>
      <xdr:row>1</xdr:row>
      <xdr:rowOff>457200</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71450" y="114300"/>
          <a:ext cx="4781550" cy="438150"/>
        </a:xfrm>
        <a:prstGeom prst="rect">
          <a:avLst/>
        </a:prstGeom>
      </xdr:spPr>
    </xdr:pic>
    <xdr:clientData/>
  </xdr:twoCellAnchor>
  <xdr:twoCellAnchor editAs="oneCell">
    <xdr:from>
      <xdr:col>7</xdr:col>
      <xdr:colOff>19050</xdr:colOff>
      <xdr:row>1</xdr:row>
      <xdr:rowOff>76201</xdr:rowOff>
    </xdr:from>
    <xdr:to>
      <xdr:col>15</xdr:col>
      <xdr:colOff>866</xdr:colOff>
      <xdr:row>5</xdr:row>
      <xdr:rowOff>171450</xdr:rowOff>
    </xdr:to>
    <xdr:pic>
      <xdr:nvPicPr>
        <xdr:cNvPr id="5" name="Picture 4"/>
        <xdr:cNvPicPr>
          <a:picLocks noChangeAspect="1"/>
        </xdr:cNvPicPr>
      </xdr:nvPicPr>
      <xdr:blipFill rotWithShape="1">
        <a:blip xmlns:r="http://schemas.openxmlformats.org/officeDocument/2006/relationships" r:embed="rId2"/>
        <a:srcRect r="1515" b="5255"/>
        <a:stretch/>
      </xdr:blipFill>
      <xdr:spPr>
        <a:xfrm>
          <a:off x="5181600" y="171451"/>
          <a:ext cx="4153766" cy="11715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3122225</xdr:colOff>
      <xdr:row>1</xdr:row>
      <xdr:rowOff>457200</xdr:rowOff>
    </xdr:to>
    <xdr:pic>
      <xdr:nvPicPr>
        <xdr:cNvPr id="4" name="Picture 3" descr="page_logo_portrait.jpg"/>
        <xdr:cNvPicPr>
          <a:picLocks noChangeAspect="1"/>
        </xdr:cNvPicPr>
      </xdr:nvPicPr>
      <xdr:blipFill>
        <a:blip xmlns:r="http://schemas.openxmlformats.org/officeDocument/2006/relationships" r:embed="rId1" cstate="print"/>
        <a:stretch>
          <a:fillRect/>
        </a:stretch>
      </xdr:blipFill>
      <xdr:spPr>
        <a:xfrm>
          <a:off x="152400" y="114300"/>
          <a:ext cx="4370000" cy="438150"/>
        </a:xfrm>
        <a:prstGeom prst="rect">
          <a:avLst/>
        </a:prstGeom>
      </xdr:spPr>
    </xdr:pic>
    <xdr:clientData/>
  </xdr:twoCellAnchor>
  <xdr:twoCellAnchor editAs="oneCell">
    <xdr:from>
      <xdr:col>7</xdr:col>
      <xdr:colOff>19050</xdr:colOff>
      <xdr:row>1</xdr:row>
      <xdr:rowOff>133350</xdr:rowOff>
    </xdr:from>
    <xdr:to>
      <xdr:col>14</xdr:col>
      <xdr:colOff>755939</xdr:colOff>
      <xdr:row>5</xdr:row>
      <xdr:rowOff>180974</xdr:rowOff>
    </xdr:to>
    <xdr:pic>
      <xdr:nvPicPr>
        <xdr:cNvPr id="6" name="Picture 5"/>
        <xdr:cNvPicPr>
          <a:picLocks noChangeAspect="1"/>
        </xdr:cNvPicPr>
      </xdr:nvPicPr>
      <xdr:blipFill rotWithShape="1">
        <a:blip xmlns:r="http://schemas.openxmlformats.org/officeDocument/2006/relationships" r:embed="rId2"/>
        <a:srcRect r="1515" b="5255"/>
        <a:stretch/>
      </xdr:blipFill>
      <xdr:spPr>
        <a:xfrm>
          <a:off x="4886325" y="228600"/>
          <a:ext cx="3984914" cy="11239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126999</xdr:colOff>
      <xdr:row>1</xdr:row>
      <xdr:rowOff>142875</xdr:rowOff>
    </xdr:from>
    <xdr:to>
      <xdr:col>21</xdr:col>
      <xdr:colOff>492125</xdr:colOff>
      <xdr:row>95</xdr:row>
      <xdr:rowOff>24451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999" y="333375"/>
          <a:ext cx="13033376" cy="17788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7</xdr:col>
      <xdr:colOff>21167</xdr:colOff>
      <xdr:row>1</xdr:row>
      <xdr:rowOff>21167</xdr:rowOff>
    </xdr:from>
    <xdr:to>
      <xdr:col>12</xdr:col>
      <xdr:colOff>883995</xdr:colOff>
      <xdr:row>5</xdr:row>
      <xdr:rowOff>182032</xdr:rowOff>
    </xdr:to>
    <xdr:pic>
      <xdr:nvPicPr>
        <xdr:cNvPr id="5" name="Picture 4"/>
        <xdr:cNvPicPr>
          <a:picLocks noChangeAspect="1"/>
        </xdr:cNvPicPr>
      </xdr:nvPicPr>
      <xdr:blipFill rotWithShape="1">
        <a:blip xmlns:r="http://schemas.openxmlformats.org/officeDocument/2006/relationships" r:embed="rId2"/>
        <a:srcRect r="1515" b="5255"/>
        <a:stretch/>
      </xdr:blipFill>
      <xdr:spPr>
        <a:xfrm>
          <a:off x="4413250" y="116417"/>
          <a:ext cx="4397662" cy="12403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174625</xdr:colOff>
      <xdr:row>1</xdr:row>
      <xdr:rowOff>0</xdr:rowOff>
    </xdr:from>
    <xdr:to>
      <xdr:col>21</xdr:col>
      <xdr:colOff>444499</xdr:colOff>
      <xdr:row>97</xdr:row>
      <xdr:rowOff>154772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625" y="190500"/>
          <a:ext cx="13071474" cy="184427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6095</xdr:rowOff>
    </xdr:from>
    <xdr:to>
      <xdr:col>4</xdr:col>
      <xdr:colOff>2705100</xdr:colOff>
      <xdr:row>1</xdr:row>
      <xdr:rowOff>438151</xdr:rowOff>
    </xdr:to>
    <xdr:pic>
      <xdr:nvPicPr>
        <xdr:cNvPr id="2" name="Picture 1" descr="page_logo_portrait.jpg"/>
        <xdr:cNvPicPr>
          <a:picLocks noChangeAspect="1"/>
        </xdr:cNvPicPr>
      </xdr:nvPicPr>
      <xdr:blipFill>
        <a:blip xmlns:r="http://schemas.openxmlformats.org/officeDocument/2006/relationships" r:embed="rId1" cstate="print"/>
        <a:stretch>
          <a:fillRect/>
        </a:stretch>
      </xdr:blipFill>
      <xdr:spPr>
        <a:xfrm>
          <a:off x="133350" y="101345"/>
          <a:ext cx="3971925" cy="432056"/>
        </a:xfrm>
        <a:prstGeom prst="rect">
          <a:avLst/>
        </a:prstGeom>
      </xdr:spPr>
    </xdr:pic>
    <xdr:clientData/>
  </xdr:twoCellAnchor>
  <xdr:twoCellAnchor editAs="oneCell">
    <xdr:from>
      <xdr:col>7</xdr:col>
      <xdr:colOff>10582</xdr:colOff>
      <xdr:row>1</xdr:row>
      <xdr:rowOff>10583</xdr:rowOff>
    </xdr:from>
    <xdr:to>
      <xdr:col>12</xdr:col>
      <xdr:colOff>318269</xdr:colOff>
      <xdr:row>5</xdr:row>
      <xdr:rowOff>182032</xdr:rowOff>
    </xdr:to>
    <xdr:pic>
      <xdr:nvPicPr>
        <xdr:cNvPr id="5" name="Picture 4"/>
        <xdr:cNvPicPr>
          <a:picLocks noChangeAspect="1"/>
        </xdr:cNvPicPr>
      </xdr:nvPicPr>
      <xdr:blipFill rotWithShape="1">
        <a:blip xmlns:r="http://schemas.openxmlformats.org/officeDocument/2006/relationships" r:embed="rId2"/>
        <a:srcRect r="1515" b="5255"/>
        <a:stretch/>
      </xdr:blipFill>
      <xdr:spPr>
        <a:xfrm>
          <a:off x="4402665" y="105833"/>
          <a:ext cx="4435187" cy="12509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54428</xdr:rowOff>
    </xdr:from>
    <xdr:to>
      <xdr:col>11</xdr:col>
      <xdr:colOff>585107</xdr:colOff>
      <xdr:row>54</xdr:row>
      <xdr:rowOff>37323</xdr:rowOff>
    </xdr:to>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9" y="54428"/>
          <a:ext cx="7266214" cy="10269895"/>
        </a:xfrm>
        <a:prstGeom prst="rect">
          <a:avLst/>
        </a:prstGeom>
      </xdr:spPr>
    </xdr:pic>
    <xdr:clientData/>
  </xdr:twoCellAnchor>
  <xdr:twoCellAnchor editAs="oneCell">
    <xdr:from>
      <xdr:col>0</xdr:col>
      <xdr:colOff>54429</xdr:colOff>
      <xdr:row>55</xdr:row>
      <xdr:rowOff>58293</xdr:rowOff>
    </xdr:from>
    <xdr:to>
      <xdr:col>11</xdr:col>
      <xdr:colOff>557892</xdr:colOff>
      <xdr:row>109</xdr:row>
      <xdr:rowOff>2723</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429" y="10535793"/>
          <a:ext cx="7238999" cy="10231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helle/ownCloud/2016/Exhibitor%20Manuals%20and%20Supplier%20Prices%202016/Manual/2016%20Services%20Manual%20-%20Expo%20Solutions%20(CAPE%20TOWN%20ON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ascia &amp; Carpets"/>
      <sheetName val="Electrics"/>
      <sheetName val="Stand Extra's &amp; Branding"/>
      <sheetName val="Stand Extra's Images"/>
      <sheetName val="Package Stand Upgrades"/>
      <sheetName val="Package Stand Upgrade Images"/>
      <sheetName val="Furniture"/>
      <sheetName val="Furniture Images"/>
      <sheetName val="AV &amp; IT"/>
      <sheetName val="Plants CT"/>
      <sheetName val="T's &amp; C's"/>
    </sheetNames>
    <sheetDataSet>
      <sheetData sheetId="0">
        <row r="70">
          <cell r="B70" t="str">
            <v>SUBMIT COMPLETED ORDER FORMS TO contact@exposolutions.co.za OR FAX TO #</v>
          </cell>
        </row>
      </sheetData>
      <sheetData sheetId="1">
        <row r="65">
          <cell r="B65" t="str">
            <v>DEADLINE FOR THIS FORM IS ***. FORMS SUBMITTED AFTER THIS DATE INCUR A 20% LATE-ORDER SURCHARGE / PAYMENT IS DUE ON PRESENTATION OF INVOICE / PAYMENT IS REQUIRED IN FULL PRIOR TO DELIVERY OF ORDERED SERVICES</v>
          </cell>
        </row>
      </sheetData>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xposolutions.co.za/"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xposolutions.co.za/"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exposolutions.co.z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exposolutions.co.z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93"/>
  <sheetViews>
    <sheetView tabSelected="1" view="pageBreakPreview" zoomScaleNormal="100" zoomScaleSheetLayoutView="100" workbookViewId="0">
      <selection activeCell="C81" sqref="C81"/>
    </sheetView>
  </sheetViews>
  <sheetFormatPr defaultRowHeight="12.75" x14ac:dyDescent="0.2"/>
  <cols>
    <col min="1" max="1" width="1.7109375" style="5" customWidth="1"/>
    <col min="2" max="2" width="0.85546875" style="5" customWidth="1"/>
    <col min="3" max="3" width="8.42578125" style="5" customWidth="1"/>
    <col min="4" max="4" width="0.85546875" style="5" customWidth="1"/>
    <col min="5" max="11" width="1.7109375" style="5" customWidth="1"/>
    <col min="12" max="12" width="45.5703125" style="5" customWidth="1"/>
    <col min="13" max="13" width="1.7109375" style="5" customWidth="1"/>
    <col min="14" max="15" width="1" style="5" customWidth="1"/>
    <col min="16" max="16" width="4.42578125" style="5" customWidth="1"/>
    <col min="17" max="17" width="1" style="5" customWidth="1"/>
    <col min="18" max="18" width="16.5703125" style="5" customWidth="1"/>
    <col min="19" max="19" width="0.85546875" style="5" customWidth="1"/>
    <col min="20" max="20" width="1.42578125" style="5" customWidth="1"/>
    <col min="21" max="21" width="5" style="5" customWidth="1"/>
    <col min="22" max="22" width="1.7109375" style="5" customWidth="1"/>
    <col min="23" max="23" width="10.5703125" style="5" customWidth="1"/>
    <col min="24" max="24" width="1.7109375" style="5" customWidth="1"/>
    <col min="25" max="25" width="15.85546875" style="5" customWidth="1"/>
    <col min="26" max="26" width="0.85546875" style="5" customWidth="1"/>
    <col min="27" max="27" width="1.7109375" style="111" customWidth="1"/>
    <col min="28" max="16384" width="9.140625" style="5"/>
  </cols>
  <sheetData>
    <row r="1" spans="1:27" s="111" customFormat="1" ht="8.1" customHeight="1" x14ac:dyDescent="0.2">
      <c r="A1" s="114"/>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6"/>
    </row>
    <row r="2" spans="1:27" s="112" customFormat="1" ht="39.950000000000003" customHeight="1" x14ac:dyDescent="0.25">
      <c r="A2" s="117"/>
      <c r="B2" s="426"/>
      <c r="C2" s="427"/>
      <c r="D2" s="427"/>
      <c r="E2" s="427"/>
      <c r="F2" s="427"/>
      <c r="G2" s="427"/>
      <c r="H2" s="427"/>
      <c r="I2" s="427"/>
      <c r="J2" s="427"/>
      <c r="K2" s="427"/>
      <c r="L2" s="427"/>
      <c r="M2" s="428"/>
      <c r="N2" s="445"/>
      <c r="O2" s="432"/>
      <c r="P2" s="433"/>
      <c r="Q2" s="433"/>
      <c r="R2" s="433"/>
      <c r="S2" s="433"/>
      <c r="T2" s="433"/>
      <c r="U2" s="433"/>
      <c r="V2" s="433"/>
      <c r="W2" s="433"/>
      <c r="X2" s="433"/>
      <c r="Y2" s="433"/>
      <c r="Z2" s="434"/>
      <c r="AA2" s="118"/>
    </row>
    <row r="3" spans="1:27" s="112" customFormat="1" ht="15" customHeight="1" x14ac:dyDescent="0.25">
      <c r="A3" s="117"/>
      <c r="B3" s="415" t="s">
        <v>296</v>
      </c>
      <c r="C3" s="397"/>
      <c r="D3" s="397"/>
      <c r="E3" s="397"/>
      <c r="F3" s="397"/>
      <c r="G3" s="397"/>
      <c r="H3" s="397"/>
      <c r="I3" s="397"/>
      <c r="J3" s="397"/>
      <c r="K3" s="397"/>
      <c r="L3" s="397"/>
      <c r="M3" s="416"/>
      <c r="N3" s="445"/>
      <c r="O3" s="435"/>
      <c r="P3" s="436"/>
      <c r="Q3" s="436"/>
      <c r="R3" s="436"/>
      <c r="S3" s="436"/>
      <c r="T3" s="436"/>
      <c r="U3" s="436"/>
      <c r="V3" s="436"/>
      <c r="W3" s="436"/>
      <c r="X3" s="436"/>
      <c r="Y3" s="436"/>
      <c r="Z3" s="437"/>
      <c r="AA3" s="118"/>
    </row>
    <row r="4" spans="1:27" s="112" customFormat="1" ht="15" customHeight="1" x14ac:dyDescent="0.25">
      <c r="A4" s="117"/>
      <c r="B4" s="415" t="s">
        <v>174</v>
      </c>
      <c r="C4" s="397"/>
      <c r="D4" s="397"/>
      <c r="E4" s="397"/>
      <c r="F4" s="397"/>
      <c r="G4" s="397"/>
      <c r="H4" s="397"/>
      <c r="I4" s="397"/>
      <c r="J4" s="397"/>
      <c r="K4" s="397"/>
      <c r="L4" s="397"/>
      <c r="M4" s="416"/>
      <c r="N4" s="445"/>
      <c r="O4" s="435"/>
      <c r="P4" s="436"/>
      <c r="Q4" s="436"/>
      <c r="R4" s="436"/>
      <c r="S4" s="436"/>
      <c r="T4" s="436"/>
      <c r="U4" s="436"/>
      <c r="V4" s="436"/>
      <c r="W4" s="436"/>
      <c r="X4" s="436"/>
      <c r="Y4" s="436"/>
      <c r="Z4" s="437"/>
      <c r="AA4" s="118"/>
    </row>
    <row r="5" spans="1:27" s="112" customFormat="1" ht="15" customHeight="1" x14ac:dyDescent="0.25">
      <c r="A5" s="117"/>
      <c r="B5" s="415" t="s">
        <v>248</v>
      </c>
      <c r="C5" s="397"/>
      <c r="D5" s="397"/>
      <c r="E5" s="397"/>
      <c r="F5" s="397"/>
      <c r="G5" s="397"/>
      <c r="H5" s="397"/>
      <c r="I5" s="397"/>
      <c r="J5" s="397"/>
      <c r="K5" s="397"/>
      <c r="L5" s="397"/>
      <c r="M5" s="416"/>
      <c r="N5" s="445"/>
      <c r="O5" s="435"/>
      <c r="P5" s="436"/>
      <c r="Q5" s="436"/>
      <c r="R5" s="436"/>
      <c r="S5" s="436"/>
      <c r="T5" s="436"/>
      <c r="U5" s="436"/>
      <c r="V5" s="436"/>
      <c r="W5" s="436"/>
      <c r="X5" s="436"/>
      <c r="Y5" s="436"/>
      <c r="Z5" s="437"/>
      <c r="AA5" s="118"/>
    </row>
    <row r="6" spans="1:27" s="112" customFormat="1" ht="15" customHeight="1" x14ac:dyDescent="0.25">
      <c r="A6" s="117"/>
      <c r="B6" s="442" t="s">
        <v>171</v>
      </c>
      <c r="C6" s="443"/>
      <c r="D6" s="443"/>
      <c r="E6" s="443"/>
      <c r="F6" s="443"/>
      <c r="G6" s="443"/>
      <c r="H6" s="443"/>
      <c r="I6" s="443"/>
      <c r="J6" s="443"/>
      <c r="K6" s="443"/>
      <c r="L6" s="443"/>
      <c r="M6" s="444"/>
      <c r="N6" s="445"/>
      <c r="O6" s="438"/>
      <c r="P6" s="439"/>
      <c r="Q6" s="439"/>
      <c r="R6" s="439"/>
      <c r="S6" s="439"/>
      <c r="T6" s="439"/>
      <c r="U6" s="439"/>
      <c r="V6" s="439"/>
      <c r="W6" s="439"/>
      <c r="X6" s="439"/>
      <c r="Y6" s="439"/>
      <c r="Z6" s="440"/>
      <c r="AA6" s="118"/>
    </row>
    <row r="7" spans="1:27" s="1" customFormat="1" ht="8.1" customHeight="1" x14ac:dyDescent="0.25">
      <c r="A7" s="117"/>
      <c r="B7" s="441"/>
      <c r="C7" s="441"/>
      <c r="D7" s="441"/>
      <c r="E7" s="441"/>
      <c r="F7" s="441"/>
      <c r="G7" s="441"/>
      <c r="H7" s="441"/>
      <c r="I7" s="441"/>
      <c r="J7" s="441"/>
      <c r="K7" s="441"/>
      <c r="L7" s="441"/>
      <c r="M7" s="441"/>
      <c r="N7" s="441"/>
      <c r="O7" s="441"/>
      <c r="P7" s="441"/>
      <c r="Q7" s="441"/>
      <c r="R7" s="441"/>
      <c r="S7" s="441"/>
      <c r="T7" s="441"/>
      <c r="U7" s="441"/>
      <c r="V7" s="441"/>
      <c r="W7" s="441"/>
      <c r="X7" s="441"/>
      <c r="Y7" s="441"/>
      <c r="Z7" s="441"/>
      <c r="AA7" s="118"/>
    </row>
    <row r="8" spans="1:27" s="1" customFormat="1" ht="18" customHeight="1" x14ac:dyDescent="0.25">
      <c r="A8" s="117"/>
      <c r="B8" s="429" t="s">
        <v>0</v>
      </c>
      <c r="C8" s="430"/>
      <c r="D8" s="430"/>
      <c r="E8" s="430"/>
      <c r="F8" s="430"/>
      <c r="G8" s="430"/>
      <c r="H8" s="430"/>
      <c r="I8" s="430"/>
      <c r="J8" s="430"/>
      <c r="K8" s="430"/>
      <c r="L8" s="430"/>
      <c r="M8" s="430"/>
      <c r="N8" s="430"/>
      <c r="O8" s="430"/>
      <c r="P8" s="430"/>
      <c r="Q8" s="430"/>
      <c r="R8" s="430"/>
      <c r="S8" s="430"/>
      <c r="T8" s="430"/>
      <c r="U8" s="430"/>
      <c r="V8" s="430"/>
      <c r="W8" s="430"/>
      <c r="X8" s="430"/>
      <c r="Y8" s="430"/>
      <c r="Z8" s="431"/>
      <c r="AA8" s="118"/>
    </row>
    <row r="9" spans="1:27" s="1" customFormat="1" ht="3.95" customHeight="1" x14ac:dyDescent="0.25">
      <c r="A9" s="117"/>
      <c r="B9" s="27"/>
      <c r="C9" s="102"/>
      <c r="D9" s="102"/>
      <c r="E9" s="102"/>
      <c r="F9" s="102"/>
      <c r="G9" s="102"/>
      <c r="H9" s="102"/>
      <c r="I9" s="102"/>
      <c r="J9" s="102"/>
      <c r="K9" s="102"/>
      <c r="L9" s="102"/>
      <c r="M9" s="102"/>
      <c r="N9" s="102"/>
      <c r="O9" s="102"/>
      <c r="P9" s="102"/>
      <c r="Q9" s="102"/>
      <c r="R9" s="102"/>
      <c r="S9" s="102"/>
      <c r="T9" s="102"/>
      <c r="U9" s="102"/>
      <c r="V9" s="102"/>
      <c r="W9" s="102"/>
      <c r="X9" s="102"/>
      <c r="Y9" s="102"/>
      <c r="Z9" s="28"/>
      <c r="AA9" s="118"/>
    </row>
    <row r="10" spans="1:27" s="1" customFormat="1" ht="15" customHeight="1" x14ac:dyDescent="0.25">
      <c r="A10" s="117"/>
      <c r="B10" s="415" t="s">
        <v>99</v>
      </c>
      <c r="C10" s="397"/>
      <c r="D10" s="397"/>
      <c r="E10" s="397"/>
      <c r="F10" s="397"/>
      <c r="G10" s="397"/>
      <c r="H10" s="397"/>
      <c r="I10" s="397"/>
      <c r="J10" s="397"/>
      <c r="K10" s="397"/>
      <c r="L10" s="397"/>
      <c r="M10" s="397"/>
      <c r="N10" s="397"/>
      <c r="O10" s="397"/>
      <c r="P10" s="397"/>
      <c r="Q10" s="397"/>
      <c r="R10" s="397"/>
      <c r="S10" s="397"/>
      <c r="T10" s="397"/>
      <c r="U10" s="397"/>
      <c r="V10" s="397"/>
      <c r="W10" s="397"/>
      <c r="X10" s="397"/>
      <c r="Y10" s="397"/>
      <c r="Z10" s="416"/>
      <c r="AA10" s="118"/>
    </row>
    <row r="11" spans="1:27" s="1" customFormat="1" ht="15" customHeight="1" x14ac:dyDescent="0.25">
      <c r="A11" s="117"/>
      <c r="B11" s="420" t="s">
        <v>1</v>
      </c>
      <c r="C11" s="421"/>
      <c r="D11" s="421"/>
      <c r="E11" s="421"/>
      <c r="F11" s="421"/>
      <c r="G11" s="421"/>
      <c r="H11" s="421"/>
      <c r="I11" s="421"/>
      <c r="J11" s="421"/>
      <c r="K11" s="397"/>
      <c r="L11" s="397"/>
      <c r="M11" s="397"/>
      <c r="N11" s="397"/>
      <c r="O11" s="397"/>
      <c r="P11" s="397"/>
      <c r="Q11" s="397"/>
      <c r="R11" s="397"/>
      <c r="S11" s="397"/>
      <c r="T11" s="397"/>
      <c r="U11" s="397"/>
      <c r="V11" s="397"/>
      <c r="W11" s="397"/>
      <c r="X11" s="397"/>
      <c r="Y11" s="397"/>
      <c r="Z11" s="416"/>
      <c r="AA11" s="118"/>
    </row>
    <row r="12" spans="1:27" s="1" customFormat="1" ht="28.5" customHeight="1" x14ac:dyDescent="0.25">
      <c r="A12" s="117"/>
      <c r="B12" s="417" t="s">
        <v>154</v>
      </c>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9"/>
      <c r="AA12" s="118"/>
    </row>
    <row r="13" spans="1:27" s="1" customFormat="1" x14ac:dyDescent="0.25">
      <c r="A13" s="117"/>
      <c r="B13" s="415" t="s">
        <v>263</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416"/>
      <c r="AA13" s="118"/>
    </row>
    <row r="14" spans="1:27" s="1" customFormat="1" x14ac:dyDescent="0.25">
      <c r="A14" s="117"/>
      <c r="B14" s="27"/>
      <c r="C14" s="102" t="s">
        <v>163</v>
      </c>
      <c r="D14" s="397" t="s">
        <v>21</v>
      </c>
      <c r="E14" s="397"/>
      <c r="F14" s="397"/>
      <c r="G14" s="397"/>
      <c r="H14" s="397"/>
      <c r="I14" s="397"/>
      <c r="J14" s="397"/>
      <c r="K14" s="397"/>
      <c r="L14" s="397"/>
      <c r="M14" s="397"/>
      <c r="N14" s="397"/>
      <c r="O14" s="397"/>
      <c r="P14" s="397"/>
      <c r="Q14" s="397"/>
      <c r="R14" s="397"/>
      <c r="S14" s="397"/>
      <c r="T14" s="397"/>
      <c r="U14" s="397"/>
      <c r="V14" s="397"/>
      <c r="W14" s="397"/>
      <c r="X14" s="397"/>
      <c r="Y14" s="397"/>
      <c r="Z14" s="416"/>
      <c r="AA14" s="118"/>
    </row>
    <row r="15" spans="1:27" s="1" customFormat="1" x14ac:dyDescent="0.25">
      <c r="A15" s="117"/>
      <c r="B15" s="417" t="s">
        <v>262</v>
      </c>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9"/>
      <c r="AA15" s="118"/>
    </row>
    <row r="16" spans="1:27" s="1" customFormat="1" x14ac:dyDescent="0.25">
      <c r="A16" s="117"/>
      <c r="B16" s="185"/>
      <c r="C16" s="184" t="s">
        <v>176</v>
      </c>
      <c r="D16" s="397" t="s">
        <v>92</v>
      </c>
      <c r="E16" s="397"/>
      <c r="F16" s="397"/>
      <c r="G16" s="397"/>
      <c r="H16" s="397"/>
      <c r="I16" s="397"/>
      <c r="J16" s="397"/>
      <c r="K16" s="397"/>
      <c r="L16" s="397"/>
      <c r="M16" s="397"/>
      <c r="N16" s="397"/>
      <c r="O16" s="397"/>
      <c r="P16" s="397"/>
      <c r="Q16" s="397"/>
      <c r="R16" s="397"/>
      <c r="S16" s="397"/>
      <c r="T16" s="397"/>
      <c r="U16" s="397"/>
      <c r="V16" s="397"/>
      <c r="W16" s="397"/>
      <c r="X16" s="397"/>
      <c r="Y16" s="397"/>
      <c r="Z16" s="416"/>
      <c r="AA16" s="118"/>
    </row>
    <row r="17" spans="1:27" s="1" customFormat="1" x14ac:dyDescent="0.25">
      <c r="A17" s="117"/>
      <c r="B17" s="420" t="s">
        <v>167</v>
      </c>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2"/>
      <c r="AA17" s="118"/>
    </row>
    <row r="18" spans="1:27" s="1" customFormat="1" ht="31.5" customHeight="1" x14ac:dyDescent="0.25">
      <c r="A18" s="117"/>
      <c r="B18" s="423" t="s">
        <v>175</v>
      </c>
      <c r="C18" s="424"/>
      <c r="D18" s="424"/>
      <c r="E18" s="424"/>
      <c r="F18" s="424"/>
      <c r="G18" s="424"/>
      <c r="H18" s="424"/>
      <c r="I18" s="424"/>
      <c r="J18" s="424"/>
      <c r="K18" s="424"/>
      <c r="L18" s="424"/>
      <c r="M18" s="424"/>
      <c r="N18" s="424"/>
      <c r="O18" s="424"/>
      <c r="P18" s="424"/>
      <c r="Q18" s="424"/>
      <c r="R18" s="424"/>
      <c r="S18" s="424"/>
      <c r="T18" s="424"/>
      <c r="U18" s="424"/>
      <c r="V18" s="424"/>
      <c r="W18" s="424"/>
      <c r="X18" s="424"/>
      <c r="Y18" s="424"/>
      <c r="Z18" s="425"/>
      <c r="AA18" s="118"/>
    </row>
    <row r="19" spans="1:27" s="1" customFormat="1" ht="18" customHeight="1" x14ac:dyDescent="0.25">
      <c r="A19" s="117"/>
      <c r="B19" s="412" t="s">
        <v>2</v>
      </c>
      <c r="C19" s="413"/>
      <c r="D19" s="413"/>
      <c r="E19" s="413"/>
      <c r="F19" s="413"/>
      <c r="G19" s="413"/>
      <c r="H19" s="413"/>
      <c r="I19" s="413"/>
      <c r="J19" s="413"/>
      <c r="K19" s="413"/>
      <c r="L19" s="413"/>
      <c r="M19" s="414"/>
      <c r="N19" s="102"/>
      <c r="O19" s="412" t="s">
        <v>285</v>
      </c>
      <c r="P19" s="413"/>
      <c r="Q19" s="413"/>
      <c r="R19" s="413"/>
      <c r="S19" s="413"/>
      <c r="T19" s="413"/>
      <c r="U19" s="413"/>
      <c r="V19" s="413"/>
      <c r="W19" s="413"/>
      <c r="X19" s="413"/>
      <c r="Y19" s="413"/>
      <c r="Z19" s="414"/>
      <c r="AA19" s="118"/>
    </row>
    <row r="20" spans="1:27" s="1" customFormat="1" ht="3.95" customHeight="1" thickBot="1" x14ac:dyDescent="0.3">
      <c r="A20" s="117"/>
      <c r="B20" s="27"/>
      <c r="C20" s="102"/>
      <c r="D20" s="102"/>
      <c r="E20" s="102"/>
      <c r="F20" s="102"/>
      <c r="G20" s="102"/>
      <c r="H20" s="102"/>
      <c r="I20" s="102"/>
      <c r="J20" s="102"/>
      <c r="K20" s="102"/>
      <c r="L20" s="102"/>
      <c r="M20" s="28"/>
      <c r="N20" s="102"/>
      <c r="O20" s="27"/>
      <c r="P20" s="102"/>
      <c r="Q20" s="102"/>
      <c r="R20" s="102"/>
      <c r="S20" s="102"/>
      <c r="T20" s="102"/>
      <c r="U20" s="102"/>
      <c r="V20" s="102"/>
      <c r="W20" s="102"/>
      <c r="X20" s="102"/>
      <c r="Y20" s="102"/>
      <c r="Z20" s="28"/>
      <c r="AA20" s="118"/>
    </row>
    <row r="21" spans="1:27" s="1" customFormat="1" ht="15" customHeight="1" x14ac:dyDescent="0.25">
      <c r="A21" s="117"/>
      <c r="B21" s="27"/>
      <c r="C21" s="503" t="s">
        <v>185</v>
      </c>
      <c r="D21" s="503"/>
      <c r="E21" s="503"/>
      <c r="F21" s="503"/>
      <c r="G21" s="503"/>
      <c r="H21" s="503"/>
      <c r="I21" s="503"/>
      <c r="J21" s="503"/>
      <c r="K21" s="102"/>
      <c r="L21" s="504"/>
      <c r="M21" s="28"/>
      <c r="N21" s="102"/>
      <c r="O21" s="27"/>
      <c r="P21" s="506" t="s">
        <v>533</v>
      </c>
      <c r="Q21" s="507"/>
      <c r="R21" s="507"/>
      <c r="S21" s="507"/>
      <c r="T21" s="507"/>
      <c r="U21" s="507"/>
      <c r="V21" s="507"/>
      <c r="W21" s="507"/>
      <c r="X21" s="507"/>
      <c r="Y21" s="508"/>
      <c r="Z21" s="28"/>
      <c r="AA21" s="118"/>
    </row>
    <row r="22" spans="1:27" s="1" customFormat="1" ht="7.5" customHeight="1" x14ac:dyDescent="0.25">
      <c r="A22" s="117"/>
      <c r="B22" s="395"/>
      <c r="C22" s="503"/>
      <c r="D22" s="503"/>
      <c r="E22" s="503"/>
      <c r="F22" s="503"/>
      <c r="G22" s="503"/>
      <c r="H22" s="503"/>
      <c r="I22" s="503"/>
      <c r="J22" s="503"/>
      <c r="K22" s="393"/>
      <c r="L22" s="505"/>
      <c r="M22" s="394"/>
      <c r="N22" s="393"/>
      <c r="O22" s="395"/>
      <c r="P22" s="509"/>
      <c r="Q22" s="510"/>
      <c r="R22" s="510"/>
      <c r="S22" s="510"/>
      <c r="T22" s="510"/>
      <c r="U22" s="510"/>
      <c r="V22" s="510"/>
      <c r="W22" s="510"/>
      <c r="X22" s="510"/>
      <c r="Y22" s="511"/>
      <c r="Z22" s="394"/>
      <c r="AA22" s="118"/>
    </row>
    <row r="23" spans="1:27" s="1" customFormat="1" ht="3.75" customHeight="1" x14ac:dyDescent="0.2">
      <c r="A23" s="117"/>
      <c r="B23" s="27"/>
      <c r="C23" s="102"/>
      <c r="D23" s="102"/>
      <c r="E23" s="102"/>
      <c r="F23" s="102"/>
      <c r="G23" s="102"/>
      <c r="H23" s="102"/>
      <c r="I23" s="102"/>
      <c r="J23" s="102"/>
      <c r="K23" s="102"/>
      <c r="L23" s="216"/>
      <c r="M23" s="28"/>
      <c r="N23" s="102"/>
      <c r="O23" s="27"/>
      <c r="P23" s="509"/>
      <c r="Q23" s="510"/>
      <c r="R23" s="510"/>
      <c r="S23" s="510"/>
      <c r="T23" s="510"/>
      <c r="U23" s="510"/>
      <c r="V23" s="510"/>
      <c r="W23" s="510"/>
      <c r="X23" s="510"/>
      <c r="Y23" s="511"/>
      <c r="Z23" s="28"/>
      <c r="AA23" s="118"/>
    </row>
    <row r="24" spans="1:27" s="1" customFormat="1" ht="15" customHeight="1" x14ac:dyDescent="0.2">
      <c r="A24" s="117"/>
      <c r="B24" s="27"/>
      <c r="C24" s="397" t="s">
        <v>172</v>
      </c>
      <c r="D24" s="397"/>
      <c r="E24" s="397"/>
      <c r="F24" s="397"/>
      <c r="G24" s="397"/>
      <c r="H24" s="397"/>
      <c r="I24" s="397"/>
      <c r="J24" s="397"/>
      <c r="K24" s="102"/>
      <c r="L24" s="215"/>
      <c r="M24" s="28"/>
      <c r="N24" s="102"/>
      <c r="O24" s="27"/>
      <c r="P24" s="410" t="s">
        <v>282</v>
      </c>
      <c r="Q24" s="502"/>
      <c r="R24" s="502"/>
      <c r="S24" s="302"/>
      <c r="T24" s="493">
        <f>Y71</f>
        <v>0</v>
      </c>
      <c r="U24" s="494"/>
      <c r="V24" s="494"/>
      <c r="W24" s="494"/>
      <c r="X24" s="494"/>
      <c r="Y24" s="495"/>
      <c r="Z24" s="28"/>
      <c r="AA24" s="118"/>
    </row>
    <row r="25" spans="1:27" s="1" customFormat="1" ht="3.95" customHeight="1" x14ac:dyDescent="0.2">
      <c r="A25" s="117"/>
      <c r="B25" s="27"/>
      <c r="C25" s="187"/>
      <c r="D25" s="187"/>
      <c r="E25" s="187"/>
      <c r="F25" s="187"/>
      <c r="G25" s="187"/>
      <c r="H25" s="187"/>
      <c r="I25" s="187"/>
      <c r="J25" s="187"/>
      <c r="K25" s="102"/>
      <c r="L25" s="216"/>
      <c r="M25" s="28"/>
      <c r="N25" s="102"/>
      <c r="O25" s="27"/>
      <c r="P25" s="313"/>
      <c r="Q25" s="302"/>
      <c r="R25" s="302"/>
      <c r="S25" s="302"/>
      <c r="T25" s="302"/>
      <c r="U25" s="302"/>
      <c r="V25" s="302"/>
      <c r="W25" s="302"/>
      <c r="X25" s="302"/>
      <c r="Y25" s="314"/>
      <c r="Z25" s="28"/>
      <c r="AA25" s="118"/>
    </row>
    <row r="26" spans="1:27" s="1" customFormat="1" ht="15" customHeight="1" x14ac:dyDescent="0.2">
      <c r="A26" s="117"/>
      <c r="B26" s="27"/>
      <c r="C26" s="397" t="s">
        <v>173</v>
      </c>
      <c r="D26" s="397"/>
      <c r="E26" s="397"/>
      <c r="F26" s="397"/>
      <c r="G26" s="397"/>
      <c r="H26" s="397"/>
      <c r="I26" s="397"/>
      <c r="J26" s="397"/>
      <c r="K26" s="102"/>
      <c r="L26" s="215"/>
      <c r="M26" s="28"/>
      <c r="N26" s="102"/>
      <c r="O26" s="27"/>
      <c r="P26" s="411" t="s">
        <v>281</v>
      </c>
      <c r="Q26" s="397"/>
      <c r="R26" s="397"/>
      <c r="S26" s="302"/>
      <c r="T26" s="496"/>
      <c r="U26" s="497"/>
      <c r="V26" s="497"/>
      <c r="W26" s="497"/>
      <c r="X26" s="497"/>
      <c r="Y26" s="498"/>
      <c r="Z26" s="28"/>
      <c r="AA26" s="118"/>
    </row>
    <row r="27" spans="1:27" s="1" customFormat="1" ht="3.95" customHeight="1" x14ac:dyDescent="0.2">
      <c r="A27" s="117"/>
      <c r="B27" s="27"/>
      <c r="C27" s="187"/>
      <c r="D27" s="187"/>
      <c r="E27" s="187"/>
      <c r="F27" s="187"/>
      <c r="G27" s="187"/>
      <c r="H27" s="187"/>
      <c r="I27" s="187"/>
      <c r="J27" s="187"/>
      <c r="K27" s="102"/>
      <c r="L27" s="216"/>
      <c r="M27" s="28"/>
      <c r="N27" s="102"/>
      <c r="O27" s="27"/>
      <c r="P27" s="313"/>
      <c r="Q27" s="302"/>
      <c r="R27" s="302"/>
      <c r="S27" s="302"/>
      <c r="T27" s="302"/>
      <c r="U27" s="302"/>
      <c r="V27" s="302"/>
      <c r="W27" s="302"/>
      <c r="X27" s="302"/>
      <c r="Y27" s="314"/>
      <c r="Z27" s="28"/>
      <c r="AA27" s="118"/>
    </row>
    <row r="28" spans="1:27" s="1" customFormat="1" ht="15" customHeight="1" x14ac:dyDescent="0.2">
      <c r="A28" s="117"/>
      <c r="B28" s="27"/>
      <c r="C28" s="397" t="s">
        <v>3</v>
      </c>
      <c r="D28" s="397"/>
      <c r="E28" s="397"/>
      <c r="F28" s="397"/>
      <c r="G28" s="397"/>
      <c r="H28" s="397"/>
      <c r="I28" s="397"/>
      <c r="J28" s="397"/>
      <c r="K28" s="102"/>
      <c r="L28" s="215"/>
      <c r="M28" s="28"/>
      <c r="N28" s="102"/>
      <c r="O28" s="27"/>
      <c r="P28" s="411" t="s">
        <v>8</v>
      </c>
      <c r="Q28" s="397"/>
      <c r="R28" s="397"/>
      <c r="S28" s="302"/>
      <c r="T28" s="496"/>
      <c r="U28" s="497"/>
      <c r="V28" s="497"/>
      <c r="W28" s="497"/>
      <c r="X28" s="497"/>
      <c r="Y28" s="498"/>
      <c r="Z28" s="28"/>
      <c r="AA28" s="118"/>
    </row>
    <row r="29" spans="1:27" s="1" customFormat="1" ht="3.95" customHeight="1" x14ac:dyDescent="0.2">
      <c r="A29" s="117"/>
      <c r="B29" s="27"/>
      <c r="C29" s="187"/>
      <c r="D29" s="187"/>
      <c r="E29" s="187"/>
      <c r="F29" s="187"/>
      <c r="G29" s="187"/>
      <c r="H29" s="187"/>
      <c r="I29" s="187"/>
      <c r="J29" s="187"/>
      <c r="K29" s="102"/>
      <c r="L29" s="216"/>
      <c r="M29" s="28"/>
      <c r="N29" s="102"/>
      <c r="O29" s="27"/>
      <c r="P29" s="321"/>
      <c r="Q29" s="322"/>
      <c r="R29" s="322"/>
      <c r="S29" s="302"/>
      <c r="T29" s="302"/>
      <c r="U29" s="302"/>
      <c r="V29" s="302"/>
      <c r="W29" s="302"/>
      <c r="X29" s="302"/>
      <c r="Y29" s="314"/>
      <c r="Z29" s="28"/>
      <c r="AA29" s="118"/>
    </row>
    <row r="30" spans="1:27" s="1" customFormat="1" ht="15" customHeight="1" x14ac:dyDescent="0.2">
      <c r="A30" s="117"/>
      <c r="B30" s="27"/>
      <c r="C30" s="397" t="s">
        <v>294</v>
      </c>
      <c r="D30" s="397"/>
      <c r="E30" s="397"/>
      <c r="F30" s="397"/>
      <c r="G30" s="397"/>
      <c r="H30" s="397"/>
      <c r="I30" s="397"/>
      <c r="J30" s="397"/>
      <c r="K30" s="102"/>
      <c r="L30" s="215"/>
      <c r="M30" s="28"/>
      <c r="N30" s="102"/>
      <c r="O30" s="27"/>
      <c r="P30" s="411" t="s">
        <v>9</v>
      </c>
      <c r="Q30" s="397"/>
      <c r="R30" s="397"/>
      <c r="S30" s="302"/>
      <c r="T30" s="499"/>
      <c r="U30" s="500"/>
      <c r="V30" s="500"/>
      <c r="W30" s="500"/>
      <c r="X30" s="500"/>
      <c r="Y30" s="501"/>
      <c r="Z30" s="28"/>
      <c r="AA30" s="118"/>
    </row>
    <row r="31" spans="1:27" s="1" customFormat="1" ht="3.95" customHeight="1" x14ac:dyDescent="0.2">
      <c r="A31" s="117"/>
      <c r="B31" s="27"/>
      <c r="C31" s="102"/>
      <c r="D31" s="102"/>
      <c r="E31" s="102"/>
      <c r="F31" s="102"/>
      <c r="G31" s="102"/>
      <c r="H31" s="102"/>
      <c r="I31" s="102"/>
      <c r="J31" s="102"/>
      <c r="K31" s="102"/>
      <c r="L31" s="216"/>
      <c r="M31" s="28"/>
      <c r="N31" s="102"/>
      <c r="O31" s="27"/>
      <c r="P31" s="321"/>
      <c r="Q31" s="322"/>
      <c r="R31" s="322"/>
      <c r="S31" s="302"/>
      <c r="T31" s="302"/>
      <c r="U31" s="302"/>
      <c r="V31" s="302"/>
      <c r="W31" s="302"/>
      <c r="X31" s="302"/>
      <c r="Y31" s="314"/>
      <c r="Z31" s="28"/>
      <c r="AA31" s="118"/>
    </row>
    <row r="32" spans="1:27" s="1" customFormat="1" ht="15" customHeight="1" x14ac:dyDescent="0.2">
      <c r="A32" s="117"/>
      <c r="B32" s="296"/>
      <c r="C32" s="397" t="s">
        <v>293</v>
      </c>
      <c r="D32" s="397"/>
      <c r="E32" s="397"/>
      <c r="F32" s="397"/>
      <c r="G32" s="397"/>
      <c r="H32" s="397"/>
      <c r="I32" s="397"/>
      <c r="J32" s="397"/>
      <c r="K32" s="295"/>
      <c r="L32" s="215"/>
      <c r="M32" s="297"/>
      <c r="N32" s="295"/>
      <c r="O32" s="296"/>
      <c r="P32" s="321" t="s">
        <v>245</v>
      </c>
      <c r="Q32" s="322"/>
      <c r="R32" s="322"/>
      <c r="S32" s="302"/>
      <c r="T32" s="499"/>
      <c r="U32" s="500"/>
      <c r="V32" s="500"/>
      <c r="W32" s="500"/>
      <c r="X32" s="500"/>
      <c r="Y32" s="501"/>
      <c r="Z32" s="297"/>
      <c r="AA32" s="118"/>
    </row>
    <row r="33" spans="1:27" s="4" customFormat="1" ht="3.75" customHeight="1" x14ac:dyDescent="0.2">
      <c r="A33" s="123"/>
      <c r="B33" s="33"/>
      <c r="C33" s="45"/>
      <c r="D33" s="45"/>
      <c r="E33" s="45"/>
      <c r="F33" s="45"/>
      <c r="G33" s="45"/>
      <c r="H33" s="45"/>
      <c r="I33" s="45"/>
      <c r="J33" s="45"/>
      <c r="K33" s="45"/>
      <c r="L33" s="303"/>
      <c r="M33" s="45"/>
      <c r="N33" s="296"/>
      <c r="O33" s="296"/>
      <c r="P33" s="315"/>
      <c r="Q33" s="45"/>
      <c r="R33" s="45"/>
      <c r="S33" s="45"/>
      <c r="T33" s="304"/>
      <c r="U33" s="304"/>
      <c r="V33" s="304"/>
      <c r="W33" s="304"/>
      <c r="X33" s="304"/>
      <c r="Y33" s="316"/>
      <c r="Z33" s="297"/>
      <c r="AA33" s="118"/>
    </row>
    <row r="34" spans="1:27" s="1" customFormat="1" ht="15" customHeight="1" x14ac:dyDescent="0.2">
      <c r="A34" s="117"/>
      <c r="B34" s="27"/>
      <c r="C34" s="397" t="s">
        <v>4</v>
      </c>
      <c r="D34" s="397"/>
      <c r="E34" s="397"/>
      <c r="F34" s="397"/>
      <c r="G34" s="397"/>
      <c r="H34" s="397"/>
      <c r="I34" s="397"/>
      <c r="J34" s="397"/>
      <c r="K34" s="102"/>
      <c r="L34" s="215"/>
      <c r="M34" s="28"/>
      <c r="N34" s="295"/>
      <c r="O34" s="296"/>
      <c r="P34" s="411" t="s">
        <v>10</v>
      </c>
      <c r="Q34" s="397"/>
      <c r="R34" s="397"/>
      <c r="S34" s="302"/>
      <c r="T34" s="499"/>
      <c r="U34" s="500"/>
      <c r="V34" s="500"/>
      <c r="W34" s="500"/>
      <c r="X34" s="500"/>
      <c r="Y34" s="501"/>
      <c r="Z34" s="297"/>
      <c r="AA34" s="118"/>
    </row>
    <row r="35" spans="1:27" s="1" customFormat="1" ht="4.5" customHeight="1" thickBot="1" x14ac:dyDescent="0.25">
      <c r="A35" s="117"/>
      <c r="B35" s="296"/>
      <c r="C35" s="295"/>
      <c r="D35" s="295"/>
      <c r="E35" s="295"/>
      <c r="F35" s="295"/>
      <c r="G35" s="295"/>
      <c r="H35" s="295"/>
      <c r="I35" s="295"/>
      <c r="J35" s="295"/>
      <c r="K35" s="295"/>
      <c r="L35" s="303"/>
      <c r="M35" s="297"/>
      <c r="N35" s="295"/>
      <c r="O35" s="296"/>
      <c r="P35" s="317"/>
      <c r="Q35" s="305"/>
      <c r="R35" s="305"/>
      <c r="S35" s="305"/>
      <c r="T35" s="311"/>
      <c r="U35" s="311"/>
      <c r="V35" s="311"/>
      <c r="W35" s="311"/>
      <c r="X35" s="311"/>
      <c r="Y35" s="318"/>
      <c r="Z35" s="297"/>
      <c r="AA35" s="118"/>
    </row>
    <row r="36" spans="1:27" s="1" customFormat="1" ht="3.75" customHeight="1" x14ac:dyDescent="0.2">
      <c r="A36" s="117"/>
      <c r="B36" s="27"/>
      <c r="C36" s="102"/>
      <c r="D36" s="102"/>
      <c r="E36" s="102"/>
      <c r="F36" s="102"/>
      <c r="G36" s="102"/>
      <c r="H36" s="102"/>
      <c r="I36" s="102"/>
      <c r="J36" s="102"/>
      <c r="K36" s="102"/>
      <c r="L36" s="217"/>
      <c r="M36" s="28"/>
      <c r="N36" s="102"/>
      <c r="O36" s="27"/>
      <c r="P36" s="319"/>
      <c r="Q36" s="312"/>
      <c r="R36" s="312"/>
      <c r="S36" s="312"/>
      <c r="T36" s="312"/>
      <c r="U36" s="312"/>
      <c r="V36" s="312"/>
      <c r="W36" s="312"/>
      <c r="X36" s="312"/>
      <c r="Y36" s="320"/>
      <c r="Z36" s="28"/>
      <c r="AA36" s="118"/>
    </row>
    <row r="37" spans="1:27" s="1" customFormat="1" x14ac:dyDescent="0.2">
      <c r="A37" s="117"/>
      <c r="B37" s="27"/>
      <c r="C37" s="397" t="s">
        <v>33</v>
      </c>
      <c r="D37" s="397"/>
      <c r="E37" s="397"/>
      <c r="F37" s="397"/>
      <c r="G37" s="397"/>
      <c r="H37" s="397"/>
      <c r="I37" s="397"/>
      <c r="J37" s="397"/>
      <c r="K37" s="102"/>
      <c r="L37" s="344"/>
      <c r="M37" s="28"/>
      <c r="N37" s="102"/>
      <c r="O37" s="27"/>
      <c r="P37" s="410" t="s">
        <v>280</v>
      </c>
      <c r="Q37" s="397"/>
      <c r="R37" s="397"/>
      <c r="S37" s="302"/>
      <c r="T37" s="404">
        <f>Y71</f>
        <v>0</v>
      </c>
      <c r="U37" s="405"/>
      <c r="V37" s="405"/>
      <c r="W37" s="405"/>
      <c r="X37" s="405"/>
      <c r="Y37" s="406"/>
      <c r="Z37" s="28"/>
      <c r="AA37" s="118"/>
    </row>
    <row r="38" spans="1:27" s="1" customFormat="1" ht="3.95" customHeight="1" x14ac:dyDescent="0.25">
      <c r="A38" s="117"/>
      <c r="B38" s="27"/>
      <c r="C38" s="102"/>
      <c r="D38" s="102"/>
      <c r="E38" s="102"/>
      <c r="F38" s="102"/>
      <c r="G38" s="102"/>
      <c r="H38" s="102"/>
      <c r="I38" s="102"/>
      <c r="J38" s="102"/>
      <c r="K38" s="102"/>
      <c r="L38" s="218"/>
      <c r="M38" s="28"/>
      <c r="N38" s="102"/>
      <c r="O38" s="27"/>
      <c r="P38" s="313"/>
      <c r="Q38" s="302"/>
      <c r="R38" s="302"/>
      <c r="S38" s="302"/>
      <c r="T38" s="302"/>
      <c r="U38" s="302"/>
      <c r="V38" s="302"/>
      <c r="W38" s="302"/>
      <c r="X38" s="302"/>
      <c r="Y38" s="314"/>
      <c r="Z38" s="28"/>
      <c r="AA38" s="118"/>
    </row>
    <row r="39" spans="1:27" s="1" customFormat="1" ht="15" x14ac:dyDescent="0.25">
      <c r="A39" s="117"/>
      <c r="B39" s="27"/>
      <c r="C39" s="397" t="s">
        <v>5</v>
      </c>
      <c r="D39" s="397"/>
      <c r="E39" s="397"/>
      <c r="F39" s="397"/>
      <c r="G39" s="397"/>
      <c r="H39" s="397"/>
      <c r="I39" s="397"/>
      <c r="J39" s="397"/>
      <c r="K39" s="102"/>
      <c r="L39" s="219"/>
      <c r="M39" s="28"/>
      <c r="N39" s="102"/>
      <c r="O39" s="27"/>
      <c r="P39" s="411" t="s">
        <v>11</v>
      </c>
      <c r="Q39" s="397"/>
      <c r="R39" s="397"/>
      <c r="S39" s="322"/>
      <c r="T39" s="407" t="s">
        <v>151</v>
      </c>
      <c r="U39" s="408"/>
      <c r="V39" s="408"/>
      <c r="W39" s="408"/>
      <c r="X39" s="408"/>
      <c r="Y39" s="409"/>
      <c r="Z39" s="28"/>
      <c r="AA39" s="118"/>
    </row>
    <row r="40" spans="1:27" s="1" customFormat="1" ht="3.95" customHeight="1" x14ac:dyDescent="0.2">
      <c r="A40" s="117"/>
      <c r="B40" s="27"/>
      <c r="C40" s="102"/>
      <c r="D40" s="102"/>
      <c r="E40" s="102"/>
      <c r="F40" s="102"/>
      <c r="G40" s="102"/>
      <c r="H40" s="102"/>
      <c r="I40" s="102"/>
      <c r="J40" s="102"/>
      <c r="K40" s="102"/>
      <c r="L40" s="216"/>
      <c r="M40" s="28"/>
      <c r="N40" s="102"/>
      <c r="O40" s="27"/>
      <c r="P40" s="321"/>
      <c r="Q40" s="322"/>
      <c r="R40" s="322"/>
      <c r="S40" s="322"/>
      <c r="T40" s="322"/>
      <c r="U40" s="322"/>
      <c r="V40" s="322"/>
      <c r="W40" s="322"/>
      <c r="X40" s="322"/>
      <c r="Y40" s="314"/>
      <c r="Z40" s="28"/>
      <c r="AA40" s="118"/>
    </row>
    <row r="41" spans="1:27" s="1" customFormat="1" ht="15" customHeight="1" x14ac:dyDescent="0.2">
      <c r="A41" s="117"/>
      <c r="B41" s="27"/>
      <c r="C41" s="397" t="s">
        <v>156</v>
      </c>
      <c r="D41" s="397"/>
      <c r="E41" s="397"/>
      <c r="F41" s="397"/>
      <c r="G41" s="397"/>
      <c r="H41" s="397"/>
      <c r="I41" s="397"/>
      <c r="J41" s="397"/>
      <c r="K41" s="102"/>
      <c r="L41" s="215"/>
      <c r="M41" s="28"/>
      <c r="N41" s="102"/>
      <c r="O41" s="27"/>
      <c r="P41" s="321" t="s">
        <v>12</v>
      </c>
      <c r="Q41" s="322"/>
      <c r="R41" s="322"/>
      <c r="S41" s="322"/>
      <c r="T41" s="331" t="s">
        <v>152</v>
      </c>
      <c r="U41" s="329"/>
      <c r="V41" s="329"/>
      <c r="W41" s="329"/>
      <c r="X41" s="329"/>
      <c r="Y41" s="330"/>
      <c r="Z41" s="28"/>
      <c r="AA41" s="118"/>
    </row>
    <row r="42" spans="1:27" s="1" customFormat="1" ht="3.95" customHeight="1" x14ac:dyDescent="0.2">
      <c r="A42" s="117"/>
      <c r="B42" s="27"/>
      <c r="C42" s="102"/>
      <c r="D42" s="102"/>
      <c r="E42" s="102"/>
      <c r="F42" s="102"/>
      <c r="G42" s="102"/>
      <c r="H42" s="102"/>
      <c r="I42" s="102"/>
      <c r="J42" s="102"/>
      <c r="K42" s="102"/>
      <c r="L42" s="216"/>
      <c r="M42" s="28"/>
      <c r="N42" s="102"/>
      <c r="O42" s="27"/>
      <c r="P42" s="321"/>
      <c r="Q42" s="322"/>
      <c r="R42" s="322"/>
      <c r="S42" s="322"/>
      <c r="T42" s="322"/>
      <c r="U42" s="322"/>
      <c r="V42" s="322"/>
      <c r="W42" s="322"/>
      <c r="X42" s="322"/>
      <c r="Y42" s="314"/>
      <c r="Z42" s="28"/>
      <c r="AA42" s="118"/>
    </row>
    <row r="43" spans="1:27" s="1" customFormat="1" ht="15" customHeight="1" x14ac:dyDescent="0.2">
      <c r="A43" s="117"/>
      <c r="B43" s="27"/>
      <c r="C43" s="397" t="s">
        <v>6</v>
      </c>
      <c r="D43" s="397"/>
      <c r="E43" s="397"/>
      <c r="F43" s="397"/>
      <c r="G43" s="397"/>
      <c r="H43" s="397"/>
      <c r="I43" s="397"/>
      <c r="J43" s="397"/>
      <c r="K43" s="102"/>
      <c r="L43" s="215"/>
      <c r="M43" s="28"/>
      <c r="N43" s="102"/>
      <c r="O43" s="27"/>
      <c r="P43" s="321" t="s">
        <v>13</v>
      </c>
      <c r="Q43" s="322"/>
      <c r="R43" s="322"/>
      <c r="S43" s="322"/>
      <c r="T43" s="455">
        <v>255005</v>
      </c>
      <c r="U43" s="456"/>
      <c r="V43" s="456"/>
      <c r="W43" s="456"/>
      <c r="X43" s="456"/>
      <c r="Y43" s="457"/>
      <c r="Z43" s="28"/>
      <c r="AA43" s="118"/>
    </row>
    <row r="44" spans="1:27" s="1" customFormat="1" ht="3.95" customHeight="1" x14ac:dyDescent="0.2">
      <c r="A44" s="117"/>
      <c r="B44" s="27"/>
      <c r="C44" s="102"/>
      <c r="D44" s="102"/>
      <c r="E44" s="102"/>
      <c r="F44" s="102"/>
      <c r="G44" s="102"/>
      <c r="H44" s="102"/>
      <c r="I44" s="102"/>
      <c r="J44" s="102"/>
      <c r="K44" s="102"/>
      <c r="L44" s="216"/>
      <c r="M44" s="28"/>
      <c r="N44" s="102"/>
      <c r="O44" s="27"/>
      <c r="P44" s="321"/>
      <c r="Q44" s="322"/>
      <c r="R44" s="322"/>
      <c r="S44" s="322"/>
      <c r="T44" s="322"/>
      <c r="U44" s="322"/>
      <c r="V44" s="322"/>
      <c r="W44" s="322"/>
      <c r="X44" s="322"/>
      <c r="Y44" s="314"/>
      <c r="Z44" s="28"/>
      <c r="AA44" s="118"/>
    </row>
    <row r="45" spans="1:27" s="1" customFormat="1" ht="15" customHeight="1" x14ac:dyDescent="0.2">
      <c r="A45" s="117"/>
      <c r="B45" s="27"/>
      <c r="C45" s="397" t="s">
        <v>168</v>
      </c>
      <c r="D45" s="397"/>
      <c r="E45" s="397"/>
      <c r="F45" s="397"/>
      <c r="G45" s="397"/>
      <c r="H45" s="397"/>
      <c r="I45" s="397"/>
      <c r="J45" s="397"/>
      <c r="K45" s="102"/>
      <c r="L45" s="220"/>
      <c r="M45" s="28"/>
      <c r="N45" s="102"/>
      <c r="O45" s="27"/>
      <c r="P45" s="321" t="s">
        <v>14</v>
      </c>
      <c r="Q45" s="322"/>
      <c r="R45" s="322"/>
      <c r="S45" s="322"/>
      <c r="T45" s="328" t="s">
        <v>153</v>
      </c>
      <c r="U45" s="329"/>
      <c r="V45" s="329"/>
      <c r="W45" s="329"/>
      <c r="X45" s="329"/>
      <c r="Y45" s="330"/>
      <c r="Z45" s="28"/>
      <c r="AA45" s="118"/>
    </row>
    <row r="46" spans="1:27" s="1" customFormat="1" ht="3.95" customHeight="1" x14ac:dyDescent="0.2">
      <c r="A46" s="117"/>
      <c r="B46" s="193"/>
      <c r="C46" s="191"/>
      <c r="D46" s="191"/>
      <c r="E46" s="191"/>
      <c r="F46" s="191"/>
      <c r="G46" s="191"/>
      <c r="H46" s="191"/>
      <c r="I46" s="191"/>
      <c r="J46" s="191"/>
      <c r="K46" s="191"/>
      <c r="L46" s="221"/>
      <c r="M46" s="192"/>
      <c r="N46" s="191"/>
      <c r="O46" s="193"/>
      <c r="P46" s="321"/>
      <c r="Q46" s="322"/>
      <c r="R46" s="322"/>
      <c r="S46" s="322"/>
      <c r="T46" s="322"/>
      <c r="U46" s="322"/>
      <c r="V46" s="322"/>
      <c r="W46" s="322"/>
      <c r="X46" s="322"/>
      <c r="Y46" s="314"/>
      <c r="Z46" s="192"/>
      <c r="AA46" s="118"/>
    </row>
    <row r="47" spans="1:27" s="1" customFormat="1" ht="15" customHeight="1" thickBot="1" x14ac:dyDescent="0.25">
      <c r="A47" s="117"/>
      <c r="B47" s="193"/>
      <c r="C47" s="397" t="s">
        <v>182</v>
      </c>
      <c r="D47" s="397"/>
      <c r="E47" s="397"/>
      <c r="F47" s="397"/>
      <c r="G47" s="397"/>
      <c r="H47" s="397"/>
      <c r="I47" s="397"/>
      <c r="J47" s="397"/>
      <c r="K47" s="191"/>
      <c r="L47" s="251"/>
      <c r="M47" s="192"/>
      <c r="N47" s="191"/>
      <c r="O47" s="193"/>
      <c r="P47" s="323" t="s">
        <v>15</v>
      </c>
      <c r="Q47" s="324"/>
      <c r="R47" s="324"/>
      <c r="S47" s="324"/>
      <c r="T47" s="325" t="s">
        <v>155</v>
      </c>
      <c r="U47" s="326"/>
      <c r="V47" s="326"/>
      <c r="W47" s="326"/>
      <c r="X47" s="326"/>
      <c r="Y47" s="327"/>
      <c r="Z47" s="192"/>
      <c r="AA47" s="118"/>
    </row>
    <row r="48" spans="1:27" s="1" customFormat="1" ht="8.1" customHeight="1" x14ac:dyDescent="0.25">
      <c r="A48" s="117"/>
      <c r="B48" s="29"/>
      <c r="C48" s="35"/>
      <c r="D48" s="35"/>
      <c r="E48" s="35"/>
      <c r="F48" s="35"/>
      <c r="G48" s="35"/>
      <c r="H48" s="35"/>
      <c r="I48" s="35"/>
      <c r="J48" s="35"/>
      <c r="K48" s="35"/>
      <c r="L48" s="35"/>
      <c r="M48" s="34"/>
      <c r="N48" s="102"/>
      <c r="O48" s="29"/>
      <c r="P48" s="45"/>
      <c r="Q48" s="341"/>
      <c r="R48" s="341"/>
      <c r="S48" s="341"/>
      <c r="T48" s="45"/>
      <c r="U48" s="341"/>
      <c r="V48" s="45"/>
      <c r="W48" s="45"/>
      <c r="X48" s="45"/>
      <c r="Y48" s="45"/>
      <c r="Z48" s="34"/>
      <c r="AA48" s="118"/>
    </row>
    <row r="49" spans="1:27" s="1" customFormat="1" ht="8.1" customHeight="1" x14ac:dyDescent="0.25">
      <c r="A49" s="117"/>
      <c r="B49" s="102"/>
      <c r="C49" s="102"/>
      <c r="D49" s="102"/>
      <c r="E49" s="102"/>
      <c r="F49" s="102"/>
      <c r="G49" s="102"/>
      <c r="H49" s="102"/>
      <c r="I49" s="102"/>
      <c r="J49" s="102"/>
      <c r="K49" s="102"/>
      <c r="L49" s="102"/>
      <c r="M49" s="102"/>
      <c r="N49" s="102"/>
      <c r="O49" s="102"/>
      <c r="P49" s="340"/>
      <c r="Q49" s="102"/>
      <c r="R49" s="102"/>
      <c r="S49" s="102"/>
      <c r="T49" s="340"/>
      <c r="U49" s="102"/>
      <c r="V49" s="340"/>
      <c r="W49" s="340"/>
      <c r="X49" s="340"/>
      <c r="Y49" s="340"/>
      <c r="Z49" s="102"/>
      <c r="AA49" s="118"/>
    </row>
    <row r="50" spans="1:27" s="112" customFormat="1" ht="8.1" customHeight="1" x14ac:dyDescent="0.25">
      <c r="A50" s="117"/>
      <c r="B50" s="30"/>
      <c r="C50" s="36"/>
      <c r="D50" s="36"/>
      <c r="E50" s="36"/>
      <c r="F50" s="36"/>
      <c r="G50" s="36"/>
      <c r="H50" s="36"/>
      <c r="I50" s="36"/>
      <c r="J50" s="36"/>
      <c r="K50" s="36"/>
      <c r="L50" s="36"/>
      <c r="M50" s="36"/>
      <c r="N50" s="36"/>
      <c r="O50" s="36"/>
      <c r="P50" s="36"/>
      <c r="Q50" s="36"/>
      <c r="R50" s="36"/>
      <c r="S50" s="36"/>
      <c r="T50" s="36"/>
      <c r="U50" s="36"/>
      <c r="V50" s="36"/>
      <c r="W50" s="36"/>
      <c r="X50" s="36"/>
      <c r="Y50" s="36"/>
      <c r="Z50" s="37"/>
      <c r="AA50" s="118"/>
    </row>
    <row r="51" spans="1:27" s="2" customFormat="1" ht="18.75" x14ac:dyDescent="0.25">
      <c r="A51" s="119"/>
      <c r="B51" s="31"/>
      <c r="C51" s="38" t="s">
        <v>16</v>
      </c>
      <c r="D51" s="39"/>
      <c r="E51" s="484" t="s">
        <v>17</v>
      </c>
      <c r="F51" s="485"/>
      <c r="G51" s="485"/>
      <c r="H51" s="485"/>
      <c r="I51" s="485"/>
      <c r="J51" s="485"/>
      <c r="K51" s="485"/>
      <c r="L51" s="485"/>
      <c r="M51" s="485"/>
      <c r="N51" s="485"/>
      <c r="O51" s="485"/>
      <c r="P51" s="485"/>
      <c r="Q51" s="485"/>
      <c r="R51" s="485"/>
      <c r="S51" s="485"/>
      <c r="T51" s="485"/>
      <c r="U51" s="485"/>
      <c r="V51" s="485"/>
      <c r="W51" s="485"/>
      <c r="X51" s="485"/>
      <c r="Y51" s="486"/>
      <c r="Z51" s="40"/>
      <c r="AA51" s="120"/>
    </row>
    <row r="52" spans="1:27" s="1" customFormat="1" ht="3.95" customHeight="1" x14ac:dyDescent="0.25">
      <c r="A52" s="117"/>
      <c r="B52" s="27"/>
      <c r="C52" s="102"/>
      <c r="D52" s="102"/>
      <c r="E52" s="102"/>
      <c r="F52" s="102"/>
      <c r="G52" s="102"/>
      <c r="H52" s="102"/>
      <c r="I52" s="102"/>
      <c r="J52" s="102"/>
      <c r="K52" s="102"/>
      <c r="L52" s="102"/>
      <c r="M52" s="102"/>
      <c r="N52" s="102"/>
      <c r="O52" s="102"/>
      <c r="P52" s="102"/>
      <c r="Q52" s="102"/>
      <c r="R52" s="102"/>
      <c r="S52" s="102"/>
      <c r="T52" s="102"/>
      <c r="U52" s="102"/>
      <c r="V52" s="102"/>
      <c r="W52" s="102"/>
      <c r="X52" s="102"/>
      <c r="Y52" s="107"/>
      <c r="Z52" s="28"/>
      <c r="AA52" s="118"/>
    </row>
    <row r="53" spans="1:27" s="3" customFormat="1" ht="32.25" customHeight="1" x14ac:dyDescent="0.25">
      <c r="A53" s="121"/>
      <c r="B53" s="32"/>
      <c r="C53" s="41" t="s">
        <v>18</v>
      </c>
      <c r="D53" s="42"/>
      <c r="E53" s="487" t="s">
        <v>19</v>
      </c>
      <c r="F53" s="488"/>
      <c r="G53" s="488"/>
      <c r="H53" s="488"/>
      <c r="I53" s="488"/>
      <c r="J53" s="488"/>
      <c r="K53" s="488"/>
      <c r="L53" s="488"/>
      <c r="M53" s="488"/>
      <c r="N53" s="488"/>
      <c r="O53" s="488"/>
      <c r="P53" s="489"/>
      <c r="Q53" s="42"/>
      <c r="R53" s="487" t="s">
        <v>540</v>
      </c>
      <c r="S53" s="488"/>
      <c r="T53" s="488"/>
      <c r="U53" s="488"/>
      <c r="V53" s="488"/>
      <c r="W53" s="489"/>
      <c r="X53" s="42"/>
      <c r="Y53" s="140" t="s">
        <v>20</v>
      </c>
      <c r="Z53" s="43"/>
      <c r="AA53" s="122"/>
    </row>
    <row r="54" spans="1:27" s="1" customFormat="1" ht="15" customHeight="1" x14ac:dyDescent="0.25">
      <c r="A54" s="117"/>
      <c r="B54" s="27"/>
      <c r="C54" s="490" t="s">
        <v>26</v>
      </c>
      <c r="D54" s="491"/>
      <c r="E54" s="491"/>
      <c r="F54" s="491"/>
      <c r="G54" s="491"/>
      <c r="H54" s="491"/>
      <c r="I54" s="491"/>
      <c r="J54" s="491"/>
      <c r="K54" s="491"/>
      <c r="L54" s="491"/>
      <c r="M54" s="491"/>
      <c r="N54" s="491"/>
      <c r="O54" s="491"/>
      <c r="P54" s="491"/>
      <c r="Q54" s="491"/>
      <c r="R54" s="491"/>
      <c r="S54" s="491"/>
      <c r="T54" s="491"/>
      <c r="U54" s="491"/>
      <c r="V54" s="491"/>
      <c r="W54" s="491"/>
      <c r="X54" s="491"/>
      <c r="Y54" s="492"/>
      <c r="Z54" s="28"/>
      <c r="AA54" s="118"/>
    </row>
    <row r="55" spans="1:27" s="1" customFormat="1" ht="18" customHeight="1" x14ac:dyDescent="0.25">
      <c r="A55" s="117"/>
      <c r="B55" s="196"/>
      <c r="C55" s="48">
        <v>1</v>
      </c>
      <c r="D55" s="197"/>
      <c r="E55" s="449" t="s">
        <v>92</v>
      </c>
      <c r="F55" s="450"/>
      <c r="G55" s="450"/>
      <c r="H55" s="450"/>
      <c r="I55" s="450"/>
      <c r="J55" s="450"/>
      <c r="K55" s="450"/>
      <c r="L55" s="450"/>
      <c r="M55" s="450"/>
      <c r="N55" s="450"/>
      <c r="O55" s="450"/>
      <c r="P55" s="451"/>
      <c r="Q55" s="197"/>
      <c r="R55" s="452" t="s">
        <v>177</v>
      </c>
      <c r="S55" s="453"/>
      <c r="T55" s="453"/>
      <c r="U55" s="453"/>
      <c r="V55" s="453"/>
      <c r="W55" s="454"/>
      <c r="X55" s="45"/>
      <c r="Y55" s="46" t="s">
        <v>27</v>
      </c>
      <c r="Z55" s="198"/>
      <c r="AA55" s="118"/>
    </row>
    <row r="56" spans="1:27" s="4" customFormat="1" ht="18" customHeight="1" x14ac:dyDescent="0.25">
      <c r="A56" s="123"/>
      <c r="B56" s="33"/>
      <c r="C56" s="44">
        <v>2</v>
      </c>
      <c r="D56" s="45"/>
      <c r="E56" s="516" t="s">
        <v>21</v>
      </c>
      <c r="F56" s="517"/>
      <c r="G56" s="517"/>
      <c r="H56" s="517"/>
      <c r="I56" s="517"/>
      <c r="J56" s="517"/>
      <c r="K56" s="517"/>
      <c r="L56" s="517"/>
      <c r="M56" s="517"/>
      <c r="N56" s="517"/>
      <c r="O56" s="517"/>
      <c r="P56" s="518"/>
      <c r="Q56" s="45"/>
      <c r="R56" s="452" t="s">
        <v>100</v>
      </c>
      <c r="S56" s="453"/>
      <c r="T56" s="453"/>
      <c r="U56" s="453"/>
      <c r="V56" s="453"/>
      <c r="W56" s="454"/>
      <c r="X56" s="45"/>
      <c r="Y56" s="46" t="s">
        <v>27</v>
      </c>
      <c r="Z56" s="47"/>
      <c r="AA56" s="124"/>
    </row>
    <row r="57" spans="1:27" s="1" customFormat="1" ht="18" customHeight="1" x14ac:dyDescent="0.25">
      <c r="A57" s="117"/>
      <c r="B57" s="196"/>
      <c r="C57" s="48"/>
      <c r="D57" s="197"/>
      <c r="E57" s="449" t="s">
        <v>94</v>
      </c>
      <c r="F57" s="450"/>
      <c r="G57" s="450"/>
      <c r="H57" s="450"/>
      <c r="I57" s="450"/>
      <c r="J57" s="450"/>
      <c r="K57" s="450"/>
      <c r="L57" s="450"/>
      <c r="M57" s="450"/>
      <c r="N57" s="450"/>
      <c r="O57" s="450"/>
      <c r="P57" s="451"/>
      <c r="Q57" s="197"/>
      <c r="R57" s="401" t="s">
        <v>149</v>
      </c>
      <c r="S57" s="402"/>
      <c r="T57" s="402"/>
      <c r="U57" s="402"/>
      <c r="V57" s="402"/>
      <c r="W57" s="403"/>
      <c r="X57" s="197"/>
      <c r="Y57" s="49" t="s">
        <v>27</v>
      </c>
      <c r="Z57" s="198"/>
      <c r="AA57" s="118"/>
    </row>
    <row r="58" spans="1:27" s="1" customFormat="1" ht="18" customHeight="1" x14ac:dyDescent="0.25">
      <c r="A58" s="117"/>
      <c r="B58" s="196"/>
      <c r="C58" s="446" t="s">
        <v>102</v>
      </c>
      <c r="D58" s="447"/>
      <c r="E58" s="447"/>
      <c r="F58" s="447"/>
      <c r="G58" s="447"/>
      <c r="H58" s="447"/>
      <c r="I58" s="447"/>
      <c r="J58" s="447"/>
      <c r="K58" s="447"/>
      <c r="L58" s="447"/>
      <c r="M58" s="447"/>
      <c r="N58" s="447"/>
      <c r="O58" s="447"/>
      <c r="P58" s="447"/>
      <c r="Q58" s="447"/>
      <c r="R58" s="447"/>
      <c r="S58" s="447"/>
      <c r="T58" s="447"/>
      <c r="U58" s="447"/>
      <c r="V58" s="447"/>
      <c r="W58" s="447"/>
      <c r="X58" s="447"/>
      <c r="Y58" s="448"/>
      <c r="Z58" s="198"/>
      <c r="AA58" s="118"/>
    </row>
    <row r="59" spans="1:27" s="1" customFormat="1" ht="18" customHeight="1" x14ac:dyDescent="0.25">
      <c r="A59" s="117"/>
      <c r="B59" s="196"/>
      <c r="C59" s="398" t="s">
        <v>150</v>
      </c>
      <c r="D59" s="399"/>
      <c r="E59" s="399"/>
      <c r="F59" s="399"/>
      <c r="G59" s="399"/>
      <c r="H59" s="399"/>
      <c r="I59" s="399"/>
      <c r="J59" s="399"/>
      <c r="K59" s="399"/>
      <c r="L59" s="399"/>
      <c r="M59" s="399"/>
      <c r="N59" s="399"/>
      <c r="O59" s="399"/>
      <c r="P59" s="399"/>
      <c r="Q59" s="399"/>
      <c r="R59" s="399"/>
      <c r="S59" s="399"/>
      <c r="T59" s="399"/>
      <c r="U59" s="399"/>
      <c r="V59" s="399"/>
      <c r="W59" s="399"/>
      <c r="X59" s="399"/>
      <c r="Y59" s="400"/>
      <c r="Z59" s="198"/>
      <c r="AA59" s="118"/>
    </row>
    <row r="60" spans="1:27" s="1" customFormat="1" ht="18" customHeight="1" x14ac:dyDescent="0.25">
      <c r="A60" s="117"/>
      <c r="B60" s="196"/>
      <c r="C60" s="48">
        <v>1</v>
      </c>
      <c r="D60" s="197"/>
      <c r="E60" s="462" t="s">
        <v>539</v>
      </c>
      <c r="F60" s="463"/>
      <c r="G60" s="463"/>
      <c r="H60" s="463"/>
      <c r="I60" s="463"/>
      <c r="J60" s="463"/>
      <c r="K60" s="463"/>
      <c r="L60" s="463"/>
      <c r="M60" s="463"/>
      <c r="N60" s="463"/>
      <c r="O60" s="463"/>
      <c r="P60" s="464"/>
      <c r="Q60" s="197"/>
      <c r="R60" s="401" t="s">
        <v>101</v>
      </c>
      <c r="S60" s="402"/>
      <c r="T60" s="402"/>
      <c r="U60" s="402"/>
      <c r="V60" s="402"/>
      <c r="W60" s="403"/>
      <c r="X60" s="197"/>
      <c r="Y60" s="17">
        <f>'Fascia Names'!O47</f>
        <v>0</v>
      </c>
      <c r="Z60" s="198"/>
      <c r="AA60" s="118"/>
    </row>
    <row r="61" spans="1:27" s="1" customFormat="1" ht="18" customHeight="1" x14ac:dyDescent="0.25">
      <c r="A61" s="117"/>
      <c r="B61" s="196"/>
      <c r="C61" s="48">
        <v>2</v>
      </c>
      <c r="D61" s="197"/>
      <c r="E61" s="467" t="s">
        <v>21</v>
      </c>
      <c r="F61" s="468"/>
      <c r="G61" s="468"/>
      <c r="H61" s="468"/>
      <c r="I61" s="468"/>
      <c r="J61" s="468"/>
      <c r="K61" s="468"/>
      <c r="L61" s="468"/>
      <c r="M61" s="468"/>
      <c r="N61" s="468"/>
      <c r="O61" s="468"/>
      <c r="P61" s="469"/>
      <c r="Q61" s="197"/>
      <c r="R61" s="401" t="s">
        <v>101</v>
      </c>
      <c r="S61" s="402"/>
      <c r="T61" s="402"/>
      <c r="U61" s="402"/>
      <c r="V61" s="402"/>
      <c r="W61" s="403"/>
      <c r="X61" s="197"/>
      <c r="Y61" s="15">
        <f>Electrics!O49</f>
        <v>0</v>
      </c>
      <c r="Z61" s="198"/>
      <c r="AA61" s="118"/>
    </row>
    <row r="62" spans="1:27" s="1" customFormat="1" ht="18" customHeight="1" x14ac:dyDescent="0.25">
      <c r="A62" s="117"/>
      <c r="B62" s="196"/>
      <c r="C62" s="48">
        <v>3</v>
      </c>
      <c r="D62" s="197"/>
      <c r="E62" s="467" t="s">
        <v>238</v>
      </c>
      <c r="F62" s="468"/>
      <c r="G62" s="468"/>
      <c r="H62" s="468"/>
      <c r="I62" s="468"/>
      <c r="J62" s="468"/>
      <c r="K62" s="468"/>
      <c r="L62" s="468"/>
      <c r="M62" s="468"/>
      <c r="N62" s="468"/>
      <c r="O62" s="468"/>
      <c r="P62" s="469"/>
      <c r="Q62" s="197"/>
      <c r="R62" s="401" t="s">
        <v>101</v>
      </c>
      <c r="S62" s="402"/>
      <c r="T62" s="402"/>
      <c r="U62" s="402"/>
      <c r="V62" s="402"/>
      <c r="W62" s="403"/>
      <c r="X62" s="197"/>
      <c r="Y62" s="15">
        <f>'Stand Extra''s &amp; Branding'!O56</f>
        <v>0</v>
      </c>
      <c r="Z62" s="198"/>
      <c r="AA62" s="118"/>
    </row>
    <row r="63" spans="1:27" s="1" customFormat="1" ht="18" customHeight="1" x14ac:dyDescent="0.25">
      <c r="A63" s="117"/>
      <c r="B63" s="356"/>
      <c r="C63" s="48">
        <v>4</v>
      </c>
      <c r="D63" s="345"/>
      <c r="E63" s="462" t="s">
        <v>529</v>
      </c>
      <c r="F63" s="463"/>
      <c r="G63" s="463"/>
      <c r="H63" s="463"/>
      <c r="I63" s="463"/>
      <c r="J63" s="463"/>
      <c r="K63" s="463"/>
      <c r="L63" s="463"/>
      <c r="M63" s="463"/>
      <c r="N63" s="463"/>
      <c r="O63" s="463"/>
      <c r="P63" s="464"/>
      <c r="Q63" s="345"/>
      <c r="R63" s="401" t="s">
        <v>101</v>
      </c>
      <c r="S63" s="402"/>
      <c r="T63" s="402"/>
      <c r="U63" s="402"/>
      <c r="V63" s="402"/>
      <c r="W63" s="403"/>
      <c r="X63" s="345"/>
      <c r="Y63" s="15">
        <f>'Package Stand Upgrades'!O37</f>
        <v>0</v>
      </c>
      <c r="Z63" s="351"/>
      <c r="AA63" s="118"/>
    </row>
    <row r="64" spans="1:27" s="1" customFormat="1" ht="18" customHeight="1" x14ac:dyDescent="0.25">
      <c r="A64" s="117"/>
      <c r="B64" s="196"/>
      <c r="C64" s="48">
        <v>5</v>
      </c>
      <c r="D64" s="197"/>
      <c r="E64" s="467" t="s">
        <v>375</v>
      </c>
      <c r="F64" s="468"/>
      <c r="G64" s="468"/>
      <c r="H64" s="468"/>
      <c r="I64" s="468"/>
      <c r="J64" s="468"/>
      <c r="K64" s="468"/>
      <c r="L64" s="468"/>
      <c r="M64" s="468"/>
      <c r="N64" s="468"/>
      <c r="O64" s="468"/>
      <c r="P64" s="469"/>
      <c r="Q64" s="197"/>
      <c r="R64" s="401" t="s">
        <v>101</v>
      </c>
      <c r="S64" s="402"/>
      <c r="T64" s="402"/>
      <c r="U64" s="402"/>
      <c r="V64" s="402"/>
      <c r="W64" s="403"/>
      <c r="X64" s="197"/>
      <c r="Y64" s="15">
        <f>'Furniture CPT'!O117</f>
        <v>0</v>
      </c>
      <c r="Z64" s="198"/>
      <c r="AA64" s="118"/>
    </row>
    <row r="65" spans="1:27" s="1" customFormat="1" ht="18" customHeight="1" x14ac:dyDescent="0.25">
      <c r="A65" s="117"/>
      <c r="B65" s="196"/>
      <c r="C65" s="48">
        <v>6</v>
      </c>
      <c r="D65" s="197"/>
      <c r="E65" s="467" t="s">
        <v>93</v>
      </c>
      <c r="F65" s="468"/>
      <c r="G65" s="468"/>
      <c r="H65" s="468"/>
      <c r="I65" s="468"/>
      <c r="J65" s="468"/>
      <c r="K65" s="468"/>
      <c r="L65" s="468"/>
      <c r="M65" s="468"/>
      <c r="N65" s="468"/>
      <c r="O65" s="468"/>
      <c r="P65" s="469"/>
      <c r="Q65" s="197"/>
      <c r="R65" s="401" t="s">
        <v>101</v>
      </c>
      <c r="S65" s="402"/>
      <c r="T65" s="402"/>
      <c r="U65" s="402"/>
      <c r="V65" s="402"/>
      <c r="W65" s="403"/>
      <c r="X65" s="197"/>
      <c r="Y65" s="15">
        <f>'AV &amp; IT'!O43</f>
        <v>0</v>
      </c>
      <c r="Z65" s="198"/>
      <c r="AA65" s="118"/>
    </row>
    <row r="66" spans="1:27" s="1" customFormat="1" ht="18" customHeight="1" thickBot="1" x14ac:dyDescent="0.3">
      <c r="A66" s="117"/>
      <c r="B66" s="196"/>
      <c r="C66" s="48">
        <v>7</v>
      </c>
      <c r="D66" s="197"/>
      <c r="E66" s="462" t="s">
        <v>344</v>
      </c>
      <c r="F66" s="463"/>
      <c r="G66" s="463"/>
      <c r="H66" s="463"/>
      <c r="I66" s="463"/>
      <c r="J66" s="463"/>
      <c r="K66" s="463"/>
      <c r="L66" s="463"/>
      <c r="M66" s="463"/>
      <c r="N66" s="463"/>
      <c r="O66" s="463"/>
      <c r="P66" s="464"/>
      <c r="Q66" s="197"/>
      <c r="R66" s="401" t="s">
        <v>101</v>
      </c>
      <c r="S66" s="402"/>
      <c r="T66" s="402"/>
      <c r="U66" s="402"/>
      <c r="V66" s="402"/>
      <c r="W66" s="403"/>
      <c r="X66" s="197"/>
      <c r="Y66" s="258">
        <f>'Plants CPT'!O50</f>
        <v>0</v>
      </c>
      <c r="Z66" s="198"/>
      <c r="AA66" s="118"/>
    </row>
    <row r="67" spans="1:27" s="1" customFormat="1" ht="15" customHeight="1" thickBot="1" x14ac:dyDescent="0.3">
      <c r="A67" s="117"/>
      <c r="B67" s="196"/>
      <c r="C67" s="471" t="s">
        <v>286</v>
      </c>
      <c r="D67" s="472"/>
      <c r="E67" s="472"/>
      <c r="F67" s="472"/>
      <c r="G67" s="472"/>
      <c r="H67" s="472"/>
      <c r="I67" s="472"/>
      <c r="J67" s="472"/>
      <c r="K67" s="472"/>
      <c r="L67" s="472"/>
      <c r="M67" s="472"/>
      <c r="N67" s="472"/>
      <c r="O67" s="472"/>
      <c r="P67" s="472"/>
      <c r="Q67" s="472"/>
      <c r="R67" s="472"/>
      <c r="S67" s="472"/>
      <c r="T67" s="473"/>
      <c r="U67" s="465" t="s">
        <v>283</v>
      </c>
      <c r="V67" s="465"/>
      <c r="W67" s="465"/>
      <c r="X67" s="66"/>
      <c r="Y67" s="334">
        <f>SUM(Y60:Y66)</f>
        <v>0</v>
      </c>
      <c r="Z67" s="198"/>
      <c r="AA67" s="118"/>
    </row>
    <row r="68" spans="1:27" s="1" customFormat="1" ht="15" customHeight="1" thickBot="1" x14ac:dyDescent="0.3">
      <c r="A68" s="117"/>
      <c r="B68" s="196"/>
      <c r="C68" s="474"/>
      <c r="D68" s="475"/>
      <c r="E68" s="475"/>
      <c r="F68" s="475"/>
      <c r="G68" s="475"/>
      <c r="H68" s="475"/>
      <c r="I68" s="475"/>
      <c r="J68" s="475"/>
      <c r="K68" s="475"/>
      <c r="L68" s="475"/>
      <c r="M68" s="475"/>
      <c r="N68" s="475"/>
      <c r="O68" s="475"/>
      <c r="P68" s="475"/>
      <c r="Q68" s="475"/>
      <c r="R68" s="475"/>
      <c r="S68" s="475"/>
      <c r="T68" s="476"/>
      <c r="U68" s="514" t="s">
        <v>188</v>
      </c>
      <c r="V68" s="515"/>
      <c r="W68" s="515"/>
      <c r="X68" s="339">
        <v>0</v>
      </c>
      <c r="Y68" s="335">
        <f>(Y67*0.2)*X68</f>
        <v>0</v>
      </c>
      <c r="Z68" s="198"/>
      <c r="AA68" s="118"/>
    </row>
    <row r="69" spans="1:27" s="1" customFormat="1" ht="15" customHeight="1" x14ac:dyDescent="0.25">
      <c r="A69" s="117"/>
      <c r="B69" s="333"/>
      <c r="C69" s="474"/>
      <c r="D69" s="475"/>
      <c r="E69" s="475"/>
      <c r="F69" s="475"/>
      <c r="G69" s="475"/>
      <c r="H69" s="475"/>
      <c r="I69" s="475"/>
      <c r="J69" s="475"/>
      <c r="K69" s="475"/>
      <c r="L69" s="475"/>
      <c r="M69" s="475"/>
      <c r="N69" s="475"/>
      <c r="O69" s="475"/>
      <c r="P69" s="475"/>
      <c r="Q69" s="475"/>
      <c r="R69" s="475"/>
      <c r="S69" s="475"/>
      <c r="T69" s="476"/>
      <c r="U69" s="512" t="s">
        <v>283</v>
      </c>
      <c r="V69" s="513"/>
      <c r="W69" s="513"/>
      <c r="X69" s="66"/>
      <c r="Y69" s="336">
        <f>SUM(Y67:Y68)</f>
        <v>0</v>
      </c>
      <c r="Z69" s="332"/>
      <c r="AA69" s="118"/>
    </row>
    <row r="70" spans="1:27" s="1" customFormat="1" ht="15" customHeight="1" x14ac:dyDescent="0.25">
      <c r="A70" s="117"/>
      <c r="B70" s="27"/>
      <c r="C70" s="474"/>
      <c r="D70" s="475"/>
      <c r="E70" s="475"/>
      <c r="F70" s="475"/>
      <c r="G70" s="475"/>
      <c r="H70" s="475"/>
      <c r="I70" s="475"/>
      <c r="J70" s="475"/>
      <c r="K70" s="475"/>
      <c r="L70" s="475"/>
      <c r="M70" s="475"/>
      <c r="N70" s="475"/>
      <c r="O70" s="475"/>
      <c r="P70" s="475"/>
      <c r="Q70" s="475"/>
      <c r="R70" s="475"/>
      <c r="S70" s="475"/>
      <c r="T70" s="476"/>
      <c r="U70" s="466" t="s">
        <v>23</v>
      </c>
      <c r="V70" s="466"/>
      <c r="W70" s="466"/>
      <c r="X70" s="102"/>
      <c r="Y70" s="337">
        <f>Y69*0.14</f>
        <v>0</v>
      </c>
      <c r="Z70" s="28"/>
      <c r="AA70" s="118"/>
    </row>
    <row r="71" spans="1:27" s="1" customFormat="1" ht="15" customHeight="1" thickBot="1" x14ac:dyDescent="0.3">
      <c r="A71" s="117"/>
      <c r="B71" s="27"/>
      <c r="C71" s="477"/>
      <c r="D71" s="478"/>
      <c r="E71" s="478"/>
      <c r="F71" s="478"/>
      <c r="G71" s="478"/>
      <c r="H71" s="478"/>
      <c r="I71" s="478"/>
      <c r="J71" s="478"/>
      <c r="K71" s="478"/>
      <c r="L71" s="478"/>
      <c r="M71" s="478"/>
      <c r="N71" s="478"/>
      <c r="O71" s="478"/>
      <c r="P71" s="478"/>
      <c r="Q71" s="478"/>
      <c r="R71" s="478"/>
      <c r="S71" s="478"/>
      <c r="T71" s="479"/>
      <c r="U71" s="465" t="s">
        <v>284</v>
      </c>
      <c r="V71" s="465"/>
      <c r="W71" s="465"/>
      <c r="X71" s="66"/>
      <c r="Y71" s="338">
        <f>SUM(Y69:Y70)</f>
        <v>0</v>
      </c>
      <c r="Z71" s="28"/>
      <c r="AA71" s="118"/>
    </row>
    <row r="72" spans="1:27" s="1" customFormat="1" ht="7.5" customHeight="1" x14ac:dyDescent="0.25">
      <c r="A72" s="117"/>
      <c r="B72" s="29"/>
      <c r="C72" s="342"/>
      <c r="D72" s="100"/>
      <c r="E72" s="100"/>
      <c r="F72" s="100"/>
      <c r="G72" s="100"/>
      <c r="H72" s="100"/>
      <c r="I72" s="100"/>
      <c r="J72" s="100"/>
      <c r="K72" s="100"/>
      <c r="L72" s="100"/>
      <c r="M72" s="100"/>
      <c r="N72" s="100"/>
      <c r="O72" s="100"/>
      <c r="P72" s="100"/>
      <c r="Q72" s="100"/>
      <c r="R72" s="100"/>
      <c r="S72" s="35"/>
      <c r="T72" s="35"/>
      <c r="U72" s="35"/>
      <c r="V72" s="35"/>
      <c r="W72" s="35"/>
      <c r="X72" s="35"/>
      <c r="Y72" s="35"/>
      <c r="Z72" s="34"/>
      <c r="AA72" s="118"/>
    </row>
    <row r="73" spans="1:27" s="1" customFormat="1" ht="9" customHeight="1" x14ac:dyDescent="0.25">
      <c r="A73" s="117"/>
      <c r="B73" s="102"/>
      <c r="C73" s="102"/>
      <c r="D73" s="343"/>
      <c r="E73" s="343"/>
      <c r="F73" s="343"/>
      <c r="G73" s="343"/>
      <c r="H73" s="343"/>
      <c r="I73" s="343"/>
      <c r="J73" s="343"/>
      <c r="K73" s="343"/>
      <c r="L73" s="343"/>
      <c r="M73" s="343"/>
      <c r="N73" s="343"/>
      <c r="O73" s="343"/>
      <c r="P73" s="343"/>
      <c r="Q73" s="343"/>
      <c r="R73" s="343"/>
      <c r="S73" s="102"/>
      <c r="T73" s="102"/>
      <c r="U73" s="102"/>
      <c r="V73" s="102"/>
      <c r="W73" s="102"/>
      <c r="X73" s="102"/>
      <c r="Y73" s="102"/>
      <c r="Z73" s="102"/>
      <c r="AA73" s="118"/>
    </row>
    <row r="74" spans="1:27" s="1" customFormat="1" ht="18.75" x14ac:dyDescent="0.25">
      <c r="A74" s="117"/>
      <c r="B74" s="470" t="s">
        <v>537</v>
      </c>
      <c r="C74" s="470"/>
      <c r="D74" s="470"/>
      <c r="E74" s="470"/>
      <c r="F74" s="470"/>
      <c r="G74" s="470"/>
      <c r="H74" s="470"/>
      <c r="I74" s="470"/>
      <c r="J74" s="470"/>
      <c r="K74" s="470"/>
      <c r="L74" s="470"/>
      <c r="M74" s="470"/>
      <c r="N74" s="470"/>
      <c r="O74" s="470"/>
      <c r="P74" s="470"/>
      <c r="Q74" s="470"/>
      <c r="R74" s="470"/>
      <c r="S74" s="470"/>
      <c r="T74" s="470"/>
      <c r="U74" s="470"/>
      <c r="V74" s="470"/>
      <c r="W74" s="470"/>
      <c r="X74" s="470"/>
      <c r="Y74" s="470"/>
      <c r="Z74" s="470"/>
      <c r="AA74" s="118"/>
    </row>
    <row r="75" spans="1:27" s="112" customFormat="1" ht="9" customHeight="1" x14ac:dyDescent="0.25">
      <c r="A75" s="117"/>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18"/>
    </row>
    <row r="76" spans="1:27" s="113" customFormat="1" ht="15" customHeight="1" x14ac:dyDescent="0.25">
      <c r="A76" s="125"/>
      <c r="B76" s="480" t="s">
        <v>541</v>
      </c>
      <c r="C76" s="481"/>
      <c r="D76" s="481"/>
      <c r="E76" s="481"/>
      <c r="F76" s="481"/>
      <c r="G76" s="481"/>
      <c r="H76" s="481"/>
      <c r="I76" s="481"/>
      <c r="J76" s="481"/>
      <c r="K76" s="481"/>
      <c r="L76" s="481"/>
      <c r="M76" s="481"/>
      <c r="N76" s="481"/>
      <c r="O76" s="481"/>
      <c r="P76" s="481"/>
      <c r="Q76" s="481"/>
      <c r="R76" s="481"/>
      <c r="S76" s="136"/>
      <c r="T76" s="136"/>
      <c r="U76" s="136"/>
      <c r="V76" s="136"/>
      <c r="W76" s="136"/>
      <c r="X76" s="136"/>
      <c r="Y76" s="458" t="s">
        <v>25</v>
      </c>
      <c r="Z76" s="459"/>
      <c r="AA76" s="126"/>
    </row>
    <row r="77" spans="1:27" s="113" customFormat="1" ht="15" customHeight="1" x14ac:dyDescent="0.25">
      <c r="A77" s="125"/>
      <c r="B77" s="482" t="s">
        <v>170</v>
      </c>
      <c r="C77" s="483"/>
      <c r="D77" s="483"/>
      <c r="E77" s="483"/>
      <c r="F77" s="483"/>
      <c r="G77" s="483"/>
      <c r="H77" s="483"/>
      <c r="I77" s="483"/>
      <c r="J77" s="483"/>
      <c r="K77" s="483"/>
      <c r="L77" s="483"/>
      <c r="M77" s="483"/>
      <c r="N77" s="483"/>
      <c r="O77" s="483"/>
      <c r="P77" s="483"/>
      <c r="Q77" s="483"/>
      <c r="R77" s="483"/>
      <c r="S77" s="139"/>
      <c r="T77" s="139"/>
      <c r="U77" s="139"/>
      <c r="V77" s="139"/>
      <c r="W77" s="139"/>
      <c r="X77" s="139"/>
      <c r="Y77" s="460"/>
      <c r="Z77" s="461"/>
      <c r="AA77" s="126"/>
    </row>
    <row r="78" spans="1:27" s="112" customFormat="1" ht="5.0999999999999996" customHeight="1" x14ac:dyDescent="0.25">
      <c r="A78" s="127"/>
      <c r="B78" s="128"/>
      <c r="C78" s="128"/>
      <c r="D78" s="128"/>
      <c r="E78" s="128"/>
      <c r="F78" s="128"/>
      <c r="G78" s="128"/>
      <c r="H78" s="128"/>
      <c r="I78" s="128"/>
      <c r="J78" s="128"/>
      <c r="K78" s="128"/>
      <c r="L78" s="128"/>
      <c r="M78" s="129"/>
      <c r="N78" s="129"/>
      <c r="O78" s="129"/>
      <c r="P78" s="129"/>
      <c r="Q78" s="129"/>
      <c r="R78" s="129"/>
      <c r="S78" s="129"/>
      <c r="T78" s="129"/>
      <c r="U78" s="129"/>
      <c r="V78" s="129"/>
      <c r="W78" s="129"/>
      <c r="X78" s="129"/>
      <c r="Y78" s="129"/>
      <c r="Z78" s="129"/>
      <c r="AA78" s="130"/>
    </row>
    <row r="80" spans="1:27" ht="8.1" customHeight="1" x14ac:dyDescent="0.2"/>
    <row r="81" ht="30.75" customHeight="1" x14ac:dyDescent="0.2"/>
    <row r="88" ht="7.5" customHeight="1" x14ac:dyDescent="0.2"/>
    <row r="89" ht="9" customHeight="1" x14ac:dyDescent="0.2"/>
    <row r="90" ht="21" customHeight="1" x14ac:dyDescent="0.2"/>
    <row r="91" ht="9" customHeight="1" x14ac:dyDescent="0.2"/>
    <row r="92" ht="30" customHeight="1" x14ac:dyDescent="0.2"/>
    <row r="93" ht="5.0999999999999996" customHeight="1" x14ac:dyDescent="0.2"/>
  </sheetData>
  <sheetProtection sheet="1" objects="1" scenarios="1"/>
  <protectedRanges>
    <protectedRange sqref="R53" name="Deadline Date"/>
    <protectedRange sqref="O2:O6" name="Show Logo"/>
    <protectedRange sqref="B13" name="Instruction Line 2"/>
    <protectedRange sqref="B74" name="Submission Details"/>
    <protectedRange sqref="B76" name="Show Date Venue Info"/>
  </protectedRanges>
  <mergeCells count="88">
    <mergeCell ref="C24:J24"/>
    <mergeCell ref="C21:J22"/>
    <mergeCell ref="L21:L22"/>
    <mergeCell ref="P21:Y23"/>
    <mergeCell ref="U69:W69"/>
    <mergeCell ref="U68:W68"/>
    <mergeCell ref="E62:P62"/>
    <mergeCell ref="E61:P61"/>
    <mergeCell ref="E60:P60"/>
    <mergeCell ref="E63:P63"/>
    <mergeCell ref="R63:W63"/>
    <mergeCell ref="C47:J47"/>
    <mergeCell ref="E57:P57"/>
    <mergeCell ref="R57:W57"/>
    <mergeCell ref="C45:J45"/>
    <mergeCell ref="E56:P56"/>
    <mergeCell ref="T24:Y24"/>
    <mergeCell ref="P34:R34"/>
    <mergeCell ref="T26:Y26"/>
    <mergeCell ref="T28:Y28"/>
    <mergeCell ref="T30:Y30"/>
    <mergeCell ref="T34:Y34"/>
    <mergeCell ref="P24:R24"/>
    <mergeCell ref="P26:R26"/>
    <mergeCell ref="P28:R28"/>
    <mergeCell ref="P30:R30"/>
    <mergeCell ref="T32:Y32"/>
    <mergeCell ref="Y76:Z77"/>
    <mergeCell ref="R61:W61"/>
    <mergeCell ref="R66:W66"/>
    <mergeCell ref="E66:P66"/>
    <mergeCell ref="U67:W67"/>
    <mergeCell ref="U70:W70"/>
    <mergeCell ref="U71:W71"/>
    <mergeCell ref="R62:W62"/>
    <mergeCell ref="R64:W64"/>
    <mergeCell ref="R65:W65"/>
    <mergeCell ref="E65:P65"/>
    <mergeCell ref="E64:P64"/>
    <mergeCell ref="B74:Z74"/>
    <mergeCell ref="C67:T71"/>
    <mergeCell ref="B76:R76"/>
    <mergeCell ref="B77:R77"/>
    <mergeCell ref="K11:Z11"/>
    <mergeCell ref="B12:Z12"/>
    <mergeCell ref="D14:Z14"/>
    <mergeCell ref="B11:J11"/>
    <mergeCell ref="C58:Y58"/>
    <mergeCell ref="E55:P55"/>
    <mergeCell ref="R55:W55"/>
    <mergeCell ref="C26:J26"/>
    <mergeCell ref="C28:J28"/>
    <mergeCell ref="C30:J30"/>
    <mergeCell ref="T43:Y43"/>
    <mergeCell ref="C41:J41"/>
    <mergeCell ref="C43:J43"/>
    <mergeCell ref="C34:J34"/>
    <mergeCell ref="C37:J37"/>
    <mergeCell ref="C39:J39"/>
    <mergeCell ref="B2:M2"/>
    <mergeCell ref="B8:Z8"/>
    <mergeCell ref="O2:Z6"/>
    <mergeCell ref="B7:Z7"/>
    <mergeCell ref="B10:Z10"/>
    <mergeCell ref="B3:M3"/>
    <mergeCell ref="B4:M4"/>
    <mergeCell ref="B5:M5"/>
    <mergeCell ref="B6:M6"/>
    <mergeCell ref="N2:N6"/>
    <mergeCell ref="B19:M19"/>
    <mergeCell ref="O19:Z19"/>
    <mergeCell ref="B13:Z13"/>
    <mergeCell ref="B15:Z15"/>
    <mergeCell ref="D16:Z16"/>
    <mergeCell ref="B17:Z17"/>
    <mergeCell ref="B18:Z18"/>
    <mergeCell ref="C32:J32"/>
    <mergeCell ref="C59:Y59"/>
    <mergeCell ref="R60:W60"/>
    <mergeCell ref="T37:Y37"/>
    <mergeCell ref="T39:Y39"/>
    <mergeCell ref="P37:R37"/>
    <mergeCell ref="P39:R39"/>
    <mergeCell ref="E51:Y51"/>
    <mergeCell ref="E53:P53"/>
    <mergeCell ref="R53:W53"/>
    <mergeCell ref="C54:Y54"/>
    <mergeCell ref="R56:W56"/>
  </mergeCells>
  <hyperlinks>
    <hyperlink ref="E60:P60" location="'Fascia Names'!A1" display="Fascia Name"/>
    <hyperlink ref="E61:P61" location="Electrics!A1" display="Electrical Hire"/>
    <hyperlink ref="E62:P62" location="'Stand Extra''s &amp; Branding'!A1" display="Stand Extra's &amp; Branding"/>
    <hyperlink ref="E64:P64" location="Furniture!A1" display="Furniture"/>
    <hyperlink ref="E65:P65" location="'AV &amp; IT'!A1" display="AV &amp; IT"/>
    <hyperlink ref="E56:P56" location="Electrics!A1" display="Electrical Hire"/>
    <hyperlink ref="E57:P57" location="'T''s &amp; C''s'!A1" display="Terms &amp; Conditions"/>
    <hyperlink ref="B6:M6" r:id="rId1" display="http://www.exposolutions.co.za"/>
    <hyperlink ref="E55:P55" location="'Fascia &amp; Carpets'!A1" display="Fascia Name &amp; Carpet Colour"/>
    <hyperlink ref="E66:P66" location="'Plants CT'!A1" display="Plants (CPT)"/>
    <hyperlink ref="E63:P63" location="'Package Stand Upgrades'!A1" display="Package Stand Upgrades"/>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Y70" 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83"/>
  <sheetViews>
    <sheetView view="pageBreakPreview" zoomScaleNormal="100" zoomScaleSheetLayoutView="100" workbookViewId="0">
      <selection activeCell="K41" sqref="K41"/>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47.28515625" style="6" customWidth="1"/>
    <col min="6" max="6" width="0.42578125" style="6" customWidth="1"/>
    <col min="7" max="7" width="2.42578125" style="6" customWidth="1"/>
    <col min="8" max="8" width="1.7109375" style="6" customWidth="1"/>
    <col min="9" max="9" width="13.42578125" style="6" customWidth="1"/>
    <col min="10" max="10" width="1.7109375" style="6" customWidth="1"/>
    <col min="11" max="11" width="16.7109375" style="6" customWidth="1"/>
    <col min="12" max="12" width="1.7109375" style="6" customWidth="1"/>
    <col min="13" max="13" width="10.28515625" style="7" bestFit="1" customWidth="1"/>
    <col min="14" max="14" width="1.7109375" style="6" customWidth="1"/>
    <col min="15" max="15" width="13.5703125" style="6" customWidth="1"/>
    <col min="16" max="16" width="0.85546875" style="6" customWidth="1"/>
    <col min="17" max="17" width="1.7109375" style="6" customWidth="1"/>
    <col min="18" max="16384" width="9.140625" style="6"/>
  </cols>
  <sheetData>
    <row r="1" spans="1:21" ht="8.1" customHeight="1" x14ac:dyDescent="0.25">
      <c r="A1" s="142" t="s">
        <v>187</v>
      </c>
      <c r="B1" s="131"/>
      <c r="C1" s="131"/>
      <c r="D1" s="131"/>
      <c r="E1" s="131"/>
      <c r="F1" s="131"/>
      <c r="G1" s="131"/>
      <c r="H1" s="131"/>
      <c r="I1" s="131"/>
      <c r="J1" s="131"/>
      <c r="K1" s="131"/>
      <c r="L1" s="131"/>
      <c r="M1" s="143"/>
      <c r="N1" s="131"/>
      <c r="O1" s="131"/>
      <c r="P1" s="131"/>
      <c r="Q1" s="144"/>
    </row>
    <row r="2" spans="1:21" s="112" customFormat="1" ht="39.950000000000003" customHeight="1" x14ac:dyDescent="0.25">
      <c r="A2" s="117"/>
      <c r="B2" s="426"/>
      <c r="C2" s="427"/>
      <c r="D2" s="427"/>
      <c r="E2" s="427"/>
      <c r="F2" s="428"/>
      <c r="G2" s="102"/>
      <c r="H2" s="432"/>
      <c r="I2" s="433"/>
      <c r="J2" s="433"/>
      <c r="K2" s="433"/>
      <c r="L2" s="433"/>
      <c r="M2" s="433"/>
      <c r="N2" s="433"/>
      <c r="O2" s="433"/>
      <c r="P2" s="434"/>
      <c r="Q2" s="156"/>
      <c r="R2" s="109"/>
      <c r="S2" s="109"/>
      <c r="T2" s="109"/>
      <c r="U2" s="102"/>
    </row>
    <row r="3" spans="1:21" s="112" customFormat="1" ht="15" customHeight="1" x14ac:dyDescent="0.25">
      <c r="A3" s="117"/>
      <c r="B3" s="415" t="s">
        <v>296</v>
      </c>
      <c r="C3" s="397"/>
      <c r="D3" s="397"/>
      <c r="E3" s="397"/>
      <c r="F3" s="416"/>
      <c r="G3" s="102"/>
      <c r="H3" s="435"/>
      <c r="I3" s="436"/>
      <c r="J3" s="436"/>
      <c r="K3" s="436"/>
      <c r="L3" s="436"/>
      <c r="M3" s="436"/>
      <c r="N3" s="436"/>
      <c r="O3" s="436"/>
      <c r="P3" s="437"/>
      <c r="Q3" s="156"/>
      <c r="R3" s="109"/>
      <c r="S3" s="109"/>
      <c r="T3" s="109"/>
      <c r="U3" s="102"/>
    </row>
    <row r="4" spans="1:21" s="112" customFormat="1" ht="15" customHeight="1" x14ac:dyDescent="0.25">
      <c r="A4" s="117"/>
      <c r="B4" s="415" t="s">
        <v>174</v>
      </c>
      <c r="C4" s="397"/>
      <c r="D4" s="397"/>
      <c r="E4" s="397"/>
      <c r="F4" s="416"/>
      <c r="G4" s="102"/>
      <c r="H4" s="435"/>
      <c r="I4" s="436"/>
      <c r="J4" s="436"/>
      <c r="K4" s="436"/>
      <c r="L4" s="436"/>
      <c r="M4" s="436"/>
      <c r="N4" s="436"/>
      <c r="O4" s="436"/>
      <c r="P4" s="437"/>
      <c r="Q4" s="156"/>
      <c r="R4" s="109"/>
      <c r="S4" s="109"/>
      <c r="T4" s="109"/>
      <c r="U4" s="102"/>
    </row>
    <row r="5" spans="1:21" s="112" customFormat="1" ht="15" customHeight="1" x14ac:dyDescent="0.25">
      <c r="A5" s="117"/>
      <c r="B5" s="415" t="s">
        <v>248</v>
      </c>
      <c r="C5" s="397"/>
      <c r="D5" s="397"/>
      <c r="E5" s="397"/>
      <c r="F5" s="416"/>
      <c r="G5" s="102"/>
      <c r="H5" s="435"/>
      <c r="I5" s="436"/>
      <c r="J5" s="436"/>
      <c r="K5" s="436"/>
      <c r="L5" s="436"/>
      <c r="M5" s="436"/>
      <c r="N5" s="436"/>
      <c r="O5" s="436"/>
      <c r="P5" s="437"/>
      <c r="Q5" s="156"/>
      <c r="R5" s="109"/>
      <c r="S5" s="109"/>
      <c r="T5" s="109"/>
      <c r="U5" s="102"/>
    </row>
    <row r="6" spans="1:21" s="112" customFormat="1" ht="15" customHeight="1" x14ac:dyDescent="0.25">
      <c r="A6" s="117"/>
      <c r="B6" s="442" t="s">
        <v>171</v>
      </c>
      <c r="C6" s="443"/>
      <c r="D6" s="443"/>
      <c r="E6" s="443"/>
      <c r="F6" s="444"/>
      <c r="G6" s="155"/>
      <c r="H6" s="438"/>
      <c r="I6" s="439"/>
      <c r="J6" s="439"/>
      <c r="K6" s="439"/>
      <c r="L6" s="439"/>
      <c r="M6" s="439"/>
      <c r="N6" s="439"/>
      <c r="O6" s="439"/>
      <c r="P6" s="440"/>
      <c r="Q6" s="156"/>
      <c r="R6" s="109"/>
      <c r="S6" s="109"/>
      <c r="T6" s="109"/>
      <c r="U6" s="102"/>
    </row>
    <row r="7" spans="1:21" ht="8.1" customHeight="1" x14ac:dyDescent="0.25">
      <c r="A7" s="125"/>
      <c r="B7" s="104"/>
      <c r="C7" s="104"/>
      <c r="D7" s="104"/>
      <c r="E7" s="104"/>
      <c r="F7" s="104"/>
      <c r="G7" s="104"/>
      <c r="H7" s="104"/>
      <c r="I7" s="104"/>
      <c r="J7" s="104"/>
      <c r="K7" s="104"/>
      <c r="L7" s="104"/>
      <c r="M7" s="57"/>
      <c r="N7" s="104"/>
      <c r="O7" s="104"/>
      <c r="P7" s="104"/>
      <c r="Q7" s="126"/>
    </row>
    <row r="8" spans="1:21" ht="20.100000000000001" customHeight="1" x14ac:dyDescent="0.25">
      <c r="A8" s="125"/>
      <c r="B8" s="542" t="s">
        <v>32</v>
      </c>
      <c r="C8" s="543"/>
      <c r="D8" s="543"/>
      <c r="E8" s="543"/>
      <c r="F8" s="543"/>
      <c r="G8" s="543"/>
      <c r="H8" s="543"/>
      <c r="I8" s="543"/>
      <c r="J8" s="543"/>
      <c r="K8" s="543"/>
      <c r="L8" s="543"/>
      <c r="M8" s="543"/>
      <c r="N8" s="543"/>
      <c r="O8" s="543"/>
      <c r="P8" s="544"/>
      <c r="Q8" s="126"/>
    </row>
    <row r="9" spans="1:21" ht="7.5" customHeight="1" x14ac:dyDescent="0.25">
      <c r="A9" s="125"/>
      <c r="B9" s="104"/>
      <c r="C9" s="104"/>
      <c r="D9" s="104"/>
      <c r="E9" s="104"/>
      <c r="F9" s="104"/>
      <c r="G9" s="104"/>
      <c r="H9" s="104"/>
      <c r="I9" s="104"/>
      <c r="J9" s="104"/>
      <c r="K9" s="104"/>
      <c r="L9" s="104"/>
      <c r="M9" s="57"/>
      <c r="N9" s="104"/>
      <c r="O9" s="104"/>
      <c r="P9" s="104"/>
      <c r="Q9" s="126"/>
    </row>
    <row r="10" spans="1:21" s="8" customFormat="1" ht="20.100000000000001" customHeight="1" x14ac:dyDescent="0.25">
      <c r="A10" s="145"/>
      <c r="B10" s="545" t="s">
        <v>2</v>
      </c>
      <c r="C10" s="546"/>
      <c r="D10" s="546"/>
      <c r="E10" s="546"/>
      <c r="F10" s="547"/>
      <c r="G10" s="58"/>
      <c r="H10" s="545" t="s">
        <v>295</v>
      </c>
      <c r="I10" s="546"/>
      <c r="J10" s="546"/>
      <c r="K10" s="546"/>
      <c r="L10" s="546"/>
      <c r="M10" s="546"/>
      <c r="N10" s="546"/>
      <c r="O10" s="546"/>
      <c r="P10" s="547"/>
      <c r="Q10" s="146"/>
    </row>
    <row r="11" spans="1:21" ht="3.95" customHeight="1" x14ac:dyDescent="0.25">
      <c r="A11" s="125"/>
      <c r="B11" s="59"/>
      <c r="C11" s="104"/>
      <c r="D11" s="104"/>
      <c r="E11" s="104"/>
      <c r="F11" s="60"/>
      <c r="G11" s="104"/>
      <c r="H11" s="59"/>
      <c r="I11" s="104"/>
      <c r="J11" s="104"/>
      <c r="K11" s="104"/>
      <c r="L11" s="104"/>
      <c r="M11" s="57"/>
      <c r="N11" s="104"/>
      <c r="O11" s="104"/>
      <c r="P11" s="60"/>
      <c r="Q11" s="126"/>
    </row>
    <row r="12" spans="1:21" s="1" customFormat="1" ht="12.75" x14ac:dyDescent="0.25">
      <c r="A12" s="117"/>
      <c r="B12" s="27"/>
      <c r="C12" s="194" t="s">
        <v>185</v>
      </c>
      <c r="D12" s="102"/>
      <c r="E12" s="61">
        <f>Summary!L21</f>
        <v>0</v>
      </c>
      <c r="F12" s="28"/>
      <c r="G12" s="102"/>
      <c r="H12" s="27"/>
      <c r="I12" s="102" t="s">
        <v>11</v>
      </c>
      <c r="J12" s="102"/>
      <c r="K12" s="407" t="s">
        <v>151</v>
      </c>
      <c r="L12" s="408"/>
      <c r="M12" s="408"/>
      <c r="N12" s="408"/>
      <c r="O12" s="522"/>
      <c r="P12" s="28"/>
      <c r="Q12" s="118"/>
    </row>
    <row r="13" spans="1:21" s="1" customFormat="1" ht="3.95" customHeight="1" x14ac:dyDescent="0.25">
      <c r="A13" s="117"/>
      <c r="B13" s="27"/>
      <c r="C13" s="102"/>
      <c r="D13" s="102"/>
      <c r="E13" s="50"/>
      <c r="F13" s="28"/>
      <c r="G13" s="102"/>
      <c r="H13" s="27"/>
      <c r="I13" s="102"/>
      <c r="J13" s="102"/>
      <c r="K13" s="102"/>
      <c r="L13" s="102"/>
      <c r="M13" s="105"/>
      <c r="N13" s="102"/>
      <c r="O13" s="102"/>
      <c r="P13" s="28"/>
      <c r="Q13" s="118"/>
    </row>
    <row r="14" spans="1:21" s="1" customFormat="1" ht="12.75" x14ac:dyDescent="0.25">
      <c r="A14" s="117"/>
      <c r="B14" s="27"/>
      <c r="C14" s="187" t="s">
        <v>156</v>
      </c>
      <c r="D14" s="102"/>
      <c r="E14" s="61">
        <f>Summary!L41</f>
        <v>0</v>
      </c>
      <c r="F14" s="28"/>
      <c r="G14" s="102"/>
      <c r="H14" s="27"/>
      <c r="I14" s="102" t="s">
        <v>12</v>
      </c>
      <c r="J14" s="102"/>
      <c r="K14" s="407" t="s">
        <v>152</v>
      </c>
      <c r="L14" s="408"/>
      <c r="M14" s="408"/>
      <c r="N14" s="408"/>
      <c r="O14" s="522"/>
      <c r="P14" s="28"/>
      <c r="Q14" s="118"/>
    </row>
    <row r="15" spans="1:21" s="1" customFormat="1" ht="3.95" customHeight="1" x14ac:dyDescent="0.25">
      <c r="A15" s="117"/>
      <c r="B15" s="27"/>
      <c r="C15" s="102"/>
      <c r="D15" s="102"/>
      <c r="E15" s="50"/>
      <c r="F15" s="28"/>
      <c r="G15" s="102"/>
      <c r="H15" s="27"/>
      <c r="I15" s="102"/>
      <c r="J15" s="102"/>
      <c r="K15" s="102"/>
      <c r="L15" s="102"/>
      <c r="M15" s="105"/>
      <c r="N15" s="102"/>
      <c r="O15" s="102"/>
      <c r="P15" s="28"/>
      <c r="Q15" s="118"/>
    </row>
    <row r="16" spans="1:21" s="1" customFormat="1" ht="12.75" x14ac:dyDescent="0.25">
      <c r="A16" s="117"/>
      <c r="B16" s="27"/>
      <c r="C16" s="102" t="s">
        <v>33</v>
      </c>
      <c r="D16" s="102"/>
      <c r="E16" s="61">
        <f>Summary!L37</f>
        <v>0</v>
      </c>
      <c r="F16" s="28"/>
      <c r="G16" s="102"/>
      <c r="H16" s="27"/>
      <c r="I16" s="102" t="s">
        <v>13</v>
      </c>
      <c r="J16" s="102"/>
      <c r="K16" s="455">
        <v>255005</v>
      </c>
      <c r="L16" s="519"/>
      <c r="M16" s="519"/>
      <c r="N16" s="519"/>
      <c r="O16" s="520"/>
      <c r="P16" s="28"/>
      <c r="Q16" s="118"/>
    </row>
    <row r="17" spans="1:17" s="1" customFormat="1" ht="3.95" customHeight="1" x14ac:dyDescent="0.25">
      <c r="A17" s="117"/>
      <c r="B17" s="27"/>
      <c r="C17" s="102"/>
      <c r="D17" s="102"/>
      <c r="E17" s="50"/>
      <c r="F17" s="28"/>
      <c r="G17" s="102"/>
      <c r="H17" s="27"/>
      <c r="I17" s="102"/>
      <c r="J17" s="102"/>
      <c r="K17" s="102"/>
      <c r="L17" s="102"/>
      <c r="M17" s="105"/>
      <c r="N17" s="102"/>
      <c r="O17" s="102"/>
      <c r="P17" s="28"/>
      <c r="Q17" s="118"/>
    </row>
    <row r="18" spans="1:17" s="1" customFormat="1" ht="12.75" x14ac:dyDescent="0.25">
      <c r="A18" s="117"/>
      <c r="B18" s="27"/>
      <c r="C18" s="102" t="s">
        <v>6</v>
      </c>
      <c r="D18" s="102"/>
      <c r="E18" s="61">
        <f>Summary!L43</f>
        <v>0</v>
      </c>
      <c r="F18" s="28"/>
      <c r="G18" s="102"/>
      <c r="H18" s="27"/>
      <c r="I18" s="102" t="s">
        <v>14</v>
      </c>
      <c r="J18" s="102"/>
      <c r="K18" s="521" t="s">
        <v>153</v>
      </c>
      <c r="L18" s="519"/>
      <c r="M18" s="519"/>
      <c r="N18" s="519"/>
      <c r="O18" s="520"/>
      <c r="P18" s="28"/>
      <c r="Q18" s="118"/>
    </row>
    <row r="19" spans="1:17" s="1" customFormat="1" ht="3.95" customHeight="1" x14ac:dyDescent="0.25">
      <c r="A19" s="117"/>
      <c r="B19" s="27"/>
      <c r="C19" s="102"/>
      <c r="D19" s="102"/>
      <c r="E19" s="50"/>
      <c r="F19" s="28"/>
      <c r="G19" s="102"/>
      <c r="H19" s="27"/>
      <c r="I19" s="102"/>
      <c r="J19" s="102"/>
      <c r="K19" s="102"/>
      <c r="L19" s="102"/>
      <c r="M19" s="105"/>
      <c r="N19" s="102"/>
      <c r="O19" s="102"/>
      <c r="P19" s="28"/>
      <c r="Q19" s="118"/>
    </row>
    <row r="20" spans="1:17" s="1" customFormat="1" ht="12.75" x14ac:dyDescent="0.25">
      <c r="A20" s="117"/>
      <c r="B20" s="27"/>
      <c r="C20" s="102" t="s">
        <v>7</v>
      </c>
      <c r="D20" s="102"/>
      <c r="E20" s="62">
        <f>Summary!L45</f>
        <v>0</v>
      </c>
      <c r="F20" s="28"/>
      <c r="G20" s="102"/>
      <c r="H20" s="27"/>
      <c r="I20" s="102" t="s">
        <v>15</v>
      </c>
      <c r="J20" s="102"/>
      <c r="K20" s="407" t="s">
        <v>155</v>
      </c>
      <c r="L20" s="408"/>
      <c r="M20" s="408"/>
      <c r="N20" s="408"/>
      <c r="O20" s="522"/>
      <c r="P20" s="28"/>
      <c r="Q20" s="118"/>
    </row>
    <row r="21" spans="1:17" s="1" customFormat="1" ht="8.1" customHeight="1" x14ac:dyDescent="0.25">
      <c r="A21" s="117"/>
      <c r="B21" s="29"/>
      <c r="C21" s="35"/>
      <c r="D21" s="35"/>
      <c r="E21" s="35"/>
      <c r="F21" s="34"/>
      <c r="G21" s="102"/>
      <c r="H21" s="29"/>
      <c r="I21" s="35"/>
      <c r="J21" s="35"/>
      <c r="K21" s="35"/>
      <c r="L21" s="35"/>
      <c r="M21" s="51"/>
      <c r="N21" s="35"/>
      <c r="O21" s="35"/>
      <c r="P21" s="34"/>
      <c r="Q21" s="118"/>
    </row>
    <row r="22" spans="1:17" s="1" customFormat="1" ht="8.1" customHeight="1" x14ac:dyDescent="0.25">
      <c r="A22" s="117"/>
      <c r="B22" s="102"/>
      <c r="C22" s="102"/>
      <c r="D22" s="102"/>
      <c r="E22" s="102"/>
      <c r="F22" s="102"/>
      <c r="G22" s="102"/>
      <c r="H22" s="102"/>
      <c r="I22" s="102"/>
      <c r="J22" s="102"/>
      <c r="K22" s="102"/>
      <c r="L22" s="102"/>
      <c r="M22" s="105"/>
      <c r="N22" s="102"/>
      <c r="O22" s="102"/>
      <c r="P22" s="102"/>
      <c r="Q22" s="118"/>
    </row>
    <row r="23" spans="1:17" s="1" customFormat="1" ht="8.1" customHeight="1" x14ac:dyDescent="0.25">
      <c r="A23" s="117"/>
      <c r="B23" s="30"/>
      <c r="C23" s="36"/>
      <c r="D23" s="36"/>
      <c r="E23" s="36"/>
      <c r="F23" s="36"/>
      <c r="G23" s="36"/>
      <c r="H23" s="36"/>
      <c r="I23" s="36"/>
      <c r="J23" s="36"/>
      <c r="K23" s="36"/>
      <c r="L23" s="36"/>
      <c r="M23" s="52"/>
      <c r="N23" s="36"/>
      <c r="O23" s="36"/>
      <c r="P23" s="37"/>
      <c r="Q23" s="118"/>
    </row>
    <row r="24" spans="1:17" s="9" customFormat="1" ht="20.100000000000001" customHeight="1" x14ac:dyDescent="0.25">
      <c r="A24" s="147"/>
      <c r="B24" s="53"/>
      <c r="C24" s="54" t="s">
        <v>97</v>
      </c>
      <c r="D24" s="55"/>
      <c r="E24" s="528" t="s">
        <v>211</v>
      </c>
      <c r="F24" s="529"/>
      <c r="G24" s="529"/>
      <c r="H24" s="529"/>
      <c r="I24" s="529"/>
      <c r="J24" s="529"/>
      <c r="K24" s="529"/>
      <c r="L24" s="529"/>
      <c r="M24" s="529"/>
      <c r="N24" s="529"/>
      <c r="O24" s="530"/>
      <c r="P24" s="56"/>
      <c r="Q24" s="148"/>
    </row>
    <row r="25" spans="1:17" s="1" customFormat="1" ht="3.95" customHeight="1" x14ac:dyDescent="0.25">
      <c r="A25" s="117"/>
      <c r="B25" s="27"/>
      <c r="C25" s="102"/>
      <c r="D25" s="102"/>
      <c r="E25" s="102"/>
      <c r="F25" s="102"/>
      <c r="G25" s="102"/>
      <c r="H25" s="102"/>
      <c r="I25" s="102"/>
      <c r="J25" s="102"/>
      <c r="K25" s="102"/>
      <c r="L25" s="102"/>
      <c r="M25" s="105"/>
      <c r="N25" s="102"/>
      <c r="O25" s="102"/>
      <c r="P25" s="28"/>
      <c r="Q25" s="118"/>
    </row>
    <row r="26" spans="1:17" s="1" customFormat="1" ht="26.25" customHeight="1" x14ac:dyDescent="0.25">
      <c r="A26" s="117"/>
      <c r="B26" s="27"/>
      <c r="C26" s="573" t="s">
        <v>131</v>
      </c>
      <c r="D26" s="574"/>
      <c r="E26" s="574"/>
      <c r="F26" s="574"/>
      <c r="G26" s="574"/>
      <c r="H26" s="574"/>
      <c r="I26" s="574"/>
      <c r="J26" s="574"/>
      <c r="K26" s="574"/>
      <c r="L26" s="574"/>
      <c r="M26" s="574"/>
      <c r="N26" s="574"/>
      <c r="O26" s="575"/>
      <c r="P26" s="28"/>
      <c r="Q26" s="118"/>
    </row>
    <row r="27" spans="1:17" s="1" customFormat="1" ht="3.95" customHeight="1" x14ac:dyDescent="0.25">
      <c r="A27" s="117"/>
      <c r="B27" s="27"/>
      <c r="C27" s="102"/>
      <c r="D27" s="102"/>
      <c r="E27" s="102"/>
      <c r="F27" s="102"/>
      <c r="G27" s="102"/>
      <c r="H27" s="102"/>
      <c r="I27" s="102"/>
      <c r="J27" s="102"/>
      <c r="K27" s="102"/>
      <c r="L27" s="102"/>
      <c r="M27" s="105"/>
      <c r="N27" s="102"/>
      <c r="O27" s="102"/>
      <c r="P27" s="28"/>
      <c r="Q27" s="118"/>
    </row>
    <row r="28" spans="1:17" s="1" customFormat="1" ht="13.5" customHeight="1" x14ac:dyDescent="0.25">
      <c r="A28" s="117"/>
      <c r="B28" s="254"/>
      <c r="C28" s="637" t="s">
        <v>212</v>
      </c>
      <c r="D28" s="638"/>
      <c r="E28" s="638"/>
      <c r="F28" s="638"/>
      <c r="G28" s="638"/>
      <c r="H28" s="638"/>
      <c r="I28" s="638"/>
      <c r="J28" s="638"/>
      <c r="K28" s="638"/>
      <c r="L28" s="638"/>
      <c r="M28" s="638"/>
      <c r="N28" s="638"/>
      <c r="O28" s="639"/>
      <c r="P28" s="253"/>
      <c r="Q28" s="118"/>
    </row>
    <row r="29" spans="1:17" s="10" customFormat="1" ht="15" customHeight="1" x14ac:dyDescent="0.25">
      <c r="A29" s="149"/>
      <c r="B29" s="63"/>
      <c r="C29" s="260" t="s">
        <v>35</v>
      </c>
      <c r="D29" s="66"/>
      <c r="E29" s="634" t="s">
        <v>36</v>
      </c>
      <c r="F29" s="635"/>
      <c r="G29" s="636"/>
      <c r="H29" s="66"/>
      <c r="I29" s="260" t="s">
        <v>37</v>
      </c>
      <c r="J29" s="66"/>
      <c r="K29" s="260" t="s">
        <v>132</v>
      </c>
      <c r="L29" s="68"/>
      <c r="M29" s="260" t="s">
        <v>133</v>
      </c>
      <c r="N29" s="68"/>
      <c r="O29" s="260" t="s">
        <v>39</v>
      </c>
      <c r="P29" s="64"/>
      <c r="Q29" s="150"/>
    </row>
    <row r="30" spans="1:17" s="10" customFormat="1" ht="15" customHeight="1" x14ac:dyDescent="0.25">
      <c r="A30" s="149"/>
      <c r="B30" s="63"/>
      <c r="C30" s="48" t="s">
        <v>190</v>
      </c>
      <c r="D30" s="102"/>
      <c r="E30" s="631" t="s">
        <v>134</v>
      </c>
      <c r="F30" s="632"/>
      <c r="G30" s="633"/>
      <c r="H30" s="102"/>
      <c r="I30" s="26"/>
      <c r="J30" s="102"/>
      <c r="K30" s="101">
        <v>3</v>
      </c>
      <c r="L30" s="18"/>
      <c r="M30" s="17">
        <v>225</v>
      </c>
      <c r="N30" s="18"/>
      <c r="O30" s="17">
        <f t="shared" ref="O30:O39" si="0">I30*K30*M30</f>
        <v>0</v>
      </c>
      <c r="P30" s="64"/>
      <c r="Q30" s="150"/>
    </row>
    <row r="31" spans="1:17" s="10" customFormat="1" ht="15" customHeight="1" x14ac:dyDescent="0.25">
      <c r="A31" s="149"/>
      <c r="B31" s="63"/>
      <c r="C31" s="48" t="s">
        <v>191</v>
      </c>
      <c r="D31" s="102"/>
      <c r="E31" s="631" t="s">
        <v>135</v>
      </c>
      <c r="F31" s="632"/>
      <c r="G31" s="633"/>
      <c r="H31" s="102"/>
      <c r="I31" s="26"/>
      <c r="J31" s="102"/>
      <c r="K31" s="101">
        <v>3</v>
      </c>
      <c r="L31" s="18"/>
      <c r="M31" s="17">
        <v>650</v>
      </c>
      <c r="N31" s="18"/>
      <c r="O31" s="17">
        <f t="shared" si="0"/>
        <v>0</v>
      </c>
      <c r="P31" s="64"/>
      <c r="Q31" s="150"/>
    </row>
    <row r="32" spans="1:17" s="10" customFormat="1" ht="15" customHeight="1" x14ac:dyDescent="0.25">
      <c r="A32" s="149"/>
      <c r="B32" s="63"/>
      <c r="C32" s="48" t="s">
        <v>192</v>
      </c>
      <c r="D32" s="102"/>
      <c r="E32" s="631" t="s">
        <v>261</v>
      </c>
      <c r="F32" s="632"/>
      <c r="G32" s="633"/>
      <c r="H32" s="102"/>
      <c r="I32" s="26"/>
      <c r="J32" s="102"/>
      <c r="K32" s="101">
        <v>3</v>
      </c>
      <c r="L32" s="18"/>
      <c r="M32" s="17">
        <v>845</v>
      </c>
      <c r="N32" s="18"/>
      <c r="O32" s="17">
        <f t="shared" si="0"/>
        <v>0</v>
      </c>
      <c r="P32" s="64"/>
      <c r="Q32" s="150"/>
    </row>
    <row r="33" spans="1:17" s="10" customFormat="1" ht="15" customHeight="1" x14ac:dyDescent="0.25">
      <c r="A33" s="149"/>
      <c r="B33" s="63"/>
      <c r="C33" s="48" t="s">
        <v>193</v>
      </c>
      <c r="D33" s="102"/>
      <c r="E33" s="631" t="s">
        <v>136</v>
      </c>
      <c r="F33" s="632"/>
      <c r="G33" s="633"/>
      <c r="H33" s="102"/>
      <c r="I33" s="26"/>
      <c r="J33" s="102"/>
      <c r="K33" s="101">
        <v>3</v>
      </c>
      <c r="L33" s="18"/>
      <c r="M33" s="17">
        <v>1860</v>
      </c>
      <c r="N33" s="18"/>
      <c r="O33" s="17">
        <f t="shared" si="0"/>
        <v>0</v>
      </c>
      <c r="P33" s="64"/>
      <c r="Q33" s="150"/>
    </row>
    <row r="34" spans="1:17" s="10" customFormat="1" ht="15" customHeight="1" x14ac:dyDescent="0.25">
      <c r="A34" s="149"/>
      <c r="B34" s="63"/>
      <c r="C34" s="48" t="s">
        <v>246</v>
      </c>
      <c r="D34" s="276"/>
      <c r="E34" s="640" t="s">
        <v>247</v>
      </c>
      <c r="F34" s="641"/>
      <c r="G34" s="642"/>
      <c r="H34" s="276"/>
      <c r="I34" s="26"/>
      <c r="J34" s="276"/>
      <c r="K34" s="101">
        <v>3</v>
      </c>
      <c r="L34" s="18"/>
      <c r="M34" s="17">
        <v>3185</v>
      </c>
      <c r="N34" s="18"/>
      <c r="O34" s="17">
        <f t="shared" si="0"/>
        <v>0</v>
      </c>
      <c r="P34" s="64"/>
      <c r="Q34" s="150"/>
    </row>
    <row r="35" spans="1:17" s="10" customFormat="1" ht="15" customHeight="1" x14ac:dyDescent="0.25">
      <c r="A35" s="149"/>
      <c r="B35" s="63"/>
      <c r="C35" s="48" t="s">
        <v>194</v>
      </c>
      <c r="D35" s="252"/>
      <c r="E35" s="640" t="s">
        <v>200</v>
      </c>
      <c r="F35" s="641"/>
      <c r="G35" s="642"/>
      <c r="H35" s="252"/>
      <c r="I35" s="26"/>
      <c r="J35" s="252"/>
      <c r="K35" s="101">
        <v>3</v>
      </c>
      <c r="L35" s="18"/>
      <c r="M35" s="17">
        <v>6435</v>
      </c>
      <c r="N35" s="18"/>
      <c r="O35" s="17">
        <f t="shared" si="0"/>
        <v>0</v>
      </c>
      <c r="P35" s="64"/>
      <c r="Q35" s="150"/>
    </row>
    <row r="36" spans="1:17" s="10" customFormat="1" ht="15" customHeight="1" x14ac:dyDescent="0.25">
      <c r="A36" s="149"/>
      <c r="B36" s="63"/>
      <c r="C36" s="48" t="s">
        <v>195</v>
      </c>
      <c r="D36" s="252"/>
      <c r="E36" s="640" t="s">
        <v>201</v>
      </c>
      <c r="F36" s="641"/>
      <c r="G36" s="642"/>
      <c r="H36" s="252"/>
      <c r="I36" s="26"/>
      <c r="J36" s="252"/>
      <c r="K36" s="101">
        <v>3</v>
      </c>
      <c r="L36" s="18"/>
      <c r="M36" s="17">
        <v>105</v>
      </c>
      <c r="N36" s="18"/>
      <c r="O36" s="17">
        <f>I36*K36*M36</f>
        <v>0</v>
      </c>
      <c r="P36" s="64"/>
      <c r="Q36" s="150"/>
    </row>
    <row r="37" spans="1:17" s="10" customFormat="1" ht="15" customHeight="1" x14ac:dyDescent="0.25">
      <c r="A37" s="149"/>
      <c r="B37" s="63"/>
      <c r="C37" s="48" t="s">
        <v>195</v>
      </c>
      <c r="D37" s="195"/>
      <c r="E37" s="631" t="s">
        <v>198</v>
      </c>
      <c r="F37" s="632"/>
      <c r="G37" s="633"/>
      <c r="H37" s="195"/>
      <c r="I37" s="26"/>
      <c r="J37" s="195"/>
      <c r="K37" s="101">
        <v>3</v>
      </c>
      <c r="L37" s="18"/>
      <c r="M37" s="17">
        <v>195</v>
      </c>
      <c r="N37" s="18"/>
      <c r="O37" s="17">
        <f t="shared" si="0"/>
        <v>0</v>
      </c>
      <c r="P37" s="64"/>
      <c r="Q37" s="150"/>
    </row>
    <row r="38" spans="1:17" s="10" customFormat="1" ht="15" customHeight="1" x14ac:dyDescent="0.25">
      <c r="A38" s="149"/>
      <c r="B38" s="63"/>
      <c r="C38" s="48" t="s">
        <v>196</v>
      </c>
      <c r="D38" s="187"/>
      <c r="E38" s="631" t="s">
        <v>137</v>
      </c>
      <c r="F38" s="632"/>
      <c r="G38" s="633"/>
      <c r="H38" s="187"/>
      <c r="I38" s="26"/>
      <c r="J38" s="187"/>
      <c r="K38" s="101">
        <v>3</v>
      </c>
      <c r="L38" s="18"/>
      <c r="M38" s="17">
        <v>3250</v>
      </c>
      <c r="N38" s="18"/>
      <c r="O38" s="17">
        <f t="shared" si="0"/>
        <v>0</v>
      </c>
      <c r="P38" s="64"/>
      <c r="Q38" s="150"/>
    </row>
    <row r="39" spans="1:17" s="10" customFormat="1" ht="15" customHeight="1" x14ac:dyDescent="0.25">
      <c r="A39" s="149"/>
      <c r="B39" s="63"/>
      <c r="C39" s="48" t="s">
        <v>199</v>
      </c>
      <c r="D39" s="187"/>
      <c r="E39" s="631" t="s">
        <v>138</v>
      </c>
      <c r="F39" s="632"/>
      <c r="G39" s="633"/>
      <c r="H39" s="102"/>
      <c r="I39" s="26"/>
      <c r="J39" s="102"/>
      <c r="K39" s="101">
        <v>3</v>
      </c>
      <c r="L39" s="18"/>
      <c r="M39" s="17">
        <v>3705</v>
      </c>
      <c r="N39" s="18"/>
      <c r="O39" s="17">
        <f t="shared" si="0"/>
        <v>0</v>
      </c>
      <c r="P39" s="64"/>
      <c r="Q39" s="150"/>
    </row>
    <row r="40" spans="1:17" s="10" customFormat="1" ht="14.25" customHeight="1" x14ac:dyDescent="0.25">
      <c r="A40" s="149"/>
      <c r="B40" s="63"/>
      <c r="C40" s="48" t="s">
        <v>49</v>
      </c>
      <c r="D40" s="195"/>
      <c r="E40" s="626" t="s">
        <v>292</v>
      </c>
      <c r="F40" s="627"/>
      <c r="G40" s="628"/>
      <c r="H40" s="195"/>
      <c r="I40" s="26"/>
      <c r="J40" s="195"/>
      <c r="K40" s="69" t="s">
        <v>164</v>
      </c>
      <c r="L40" s="18"/>
      <c r="M40" s="17">
        <v>210</v>
      </c>
      <c r="N40" s="18"/>
      <c r="O40" s="17">
        <f>I40*M40</f>
        <v>0</v>
      </c>
      <c r="P40" s="64"/>
      <c r="Q40" s="150"/>
    </row>
    <row r="41" spans="1:17" s="1" customFormat="1" ht="15" customHeight="1" x14ac:dyDescent="0.25">
      <c r="A41" s="117"/>
      <c r="B41" s="333"/>
      <c r="C41" s="48" t="s">
        <v>197</v>
      </c>
      <c r="D41" s="322"/>
      <c r="E41" s="631" t="s">
        <v>217</v>
      </c>
      <c r="F41" s="632"/>
      <c r="G41" s="633"/>
      <c r="H41" s="322"/>
      <c r="I41" s="26"/>
      <c r="J41" s="322"/>
      <c r="K41" s="101">
        <v>3</v>
      </c>
      <c r="L41" s="18"/>
      <c r="M41" s="17">
        <v>650</v>
      </c>
      <c r="N41" s="18"/>
      <c r="O41" s="17">
        <f>I41*K41*M41</f>
        <v>0</v>
      </c>
      <c r="P41" s="332"/>
      <c r="Q41" s="118"/>
    </row>
    <row r="42" spans="1:17" s="1" customFormat="1" ht="15" customHeight="1" x14ac:dyDescent="0.25">
      <c r="A42" s="117"/>
      <c r="B42" s="27"/>
      <c r="C42" s="48" t="s">
        <v>290</v>
      </c>
      <c r="D42" s="102"/>
      <c r="E42" s="631" t="s">
        <v>291</v>
      </c>
      <c r="F42" s="632"/>
      <c r="G42" s="633"/>
      <c r="H42" s="102"/>
      <c r="I42" s="26"/>
      <c r="J42" s="102"/>
      <c r="K42" s="101">
        <v>3</v>
      </c>
      <c r="L42" s="18"/>
      <c r="M42" s="17">
        <v>390</v>
      </c>
      <c r="N42" s="18"/>
      <c r="O42" s="17">
        <f>I42*M42</f>
        <v>0</v>
      </c>
      <c r="P42" s="28"/>
      <c r="Q42" s="118"/>
    </row>
    <row r="43" spans="1:17" s="1" customFormat="1" ht="15" customHeight="1" x14ac:dyDescent="0.25">
      <c r="A43" s="117"/>
      <c r="B43" s="186"/>
      <c r="C43" s="50"/>
      <c r="D43" s="187"/>
      <c r="E43" s="187"/>
      <c r="F43" s="187"/>
      <c r="G43" s="187"/>
      <c r="H43" s="187"/>
      <c r="I43" s="189"/>
      <c r="J43" s="187"/>
      <c r="K43" s="190"/>
      <c r="L43" s="102"/>
      <c r="M43" s="105" t="s">
        <v>22</v>
      </c>
      <c r="N43" s="102"/>
      <c r="O43" s="15">
        <f>SUM(O30:O42)</f>
        <v>0</v>
      </c>
      <c r="P43" s="188"/>
      <c r="Q43" s="118"/>
    </row>
    <row r="44" spans="1:17" s="1" customFormat="1" ht="15" customHeight="1" x14ac:dyDescent="0.25">
      <c r="A44" s="117"/>
      <c r="B44" s="186"/>
      <c r="C44" s="629" t="s">
        <v>287</v>
      </c>
      <c r="D44" s="629"/>
      <c r="E44" s="629"/>
      <c r="F44" s="630"/>
      <c r="G44" s="630"/>
      <c r="H44" s="630"/>
      <c r="I44" s="630"/>
      <c r="J44" s="630"/>
      <c r="K44" s="630"/>
      <c r="L44" s="102"/>
      <c r="M44" s="105" t="s">
        <v>23</v>
      </c>
      <c r="N44" s="102"/>
      <c r="O44" s="15">
        <f>O43*14%</f>
        <v>0</v>
      </c>
      <c r="P44" s="188"/>
      <c r="Q44" s="118"/>
    </row>
    <row r="45" spans="1:17" s="1" customFormat="1" ht="15" customHeight="1" x14ac:dyDescent="0.25">
      <c r="A45" s="117"/>
      <c r="B45" s="27"/>
      <c r="C45" s="625"/>
      <c r="D45" s="625"/>
      <c r="E45" s="625"/>
      <c r="F45" s="255"/>
      <c r="G45" s="255"/>
      <c r="H45" s="255"/>
      <c r="I45" s="255"/>
      <c r="J45" s="255"/>
      <c r="K45" s="255"/>
      <c r="L45" s="102"/>
      <c r="M45" s="105" t="s">
        <v>24</v>
      </c>
      <c r="N45" s="102"/>
      <c r="O45" s="258">
        <f>O43+O44</f>
        <v>0</v>
      </c>
      <c r="P45" s="28"/>
      <c r="Q45" s="118"/>
    </row>
    <row r="46" spans="1:17" s="1" customFormat="1" ht="15.75" x14ac:dyDescent="0.25">
      <c r="A46" s="117"/>
      <c r="B46" s="27"/>
      <c r="C46" s="637" t="s">
        <v>288</v>
      </c>
      <c r="D46" s="638"/>
      <c r="E46" s="638"/>
      <c r="F46" s="638"/>
      <c r="G46" s="638"/>
      <c r="H46" s="638"/>
      <c r="I46" s="638"/>
      <c r="J46" s="638"/>
      <c r="K46" s="638"/>
      <c r="L46" s="638"/>
      <c r="M46" s="638"/>
      <c r="N46" s="638"/>
      <c r="O46" s="639"/>
      <c r="P46" s="28"/>
      <c r="Q46" s="118"/>
    </row>
    <row r="47" spans="1:17" s="1" customFormat="1" ht="4.5" customHeight="1" x14ac:dyDescent="0.25">
      <c r="A47" s="117"/>
      <c r="B47" s="254"/>
      <c r="C47" s="259"/>
      <c r="D47" s="259"/>
      <c r="E47" s="259"/>
      <c r="F47" s="259"/>
      <c r="G47" s="259"/>
      <c r="H47" s="259"/>
      <c r="I47" s="259"/>
      <c r="J47" s="259"/>
      <c r="K47" s="259"/>
      <c r="L47" s="259"/>
      <c r="M47" s="259"/>
      <c r="N47" s="259"/>
      <c r="O47" s="259"/>
      <c r="P47" s="253"/>
      <c r="Q47" s="118"/>
    </row>
    <row r="48" spans="1:17" s="1" customFormat="1" ht="12.75" customHeight="1" x14ac:dyDescent="0.25">
      <c r="A48" s="117"/>
      <c r="B48" s="27"/>
      <c r="C48" s="643" t="s">
        <v>202</v>
      </c>
      <c r="D48" s="644"/>
      <c r="E48" s="645"/>
      <c r="F48" s="646" t="s">
        <v>207</v>
      </c>
      <c r="G48" s="647"/>
      <c r="H48" s="648"/>
      <c r="I48" s="643" t="s">
        <v>216</v>
      </c>
      <c r="J48" s="649"/>
      <c r="K48" s="649"/>
      <c r="L48" s="649"/>
      <c r="M48" s="649"/>
      <c r="N48" s="649"/>
      <c r="O48" s="650"/>
      <c r="P48" s="28"/>
      <c r="Q48" s="118"/>
    </row>
    <row r="49" spans="1:17" s="1" customFormat="1" ht="8.25" customHeight="1" x14ac:dyDescent="0.25">
      <c r="A49" s="117"/>
      <c r="B49" s="254"/>
      <c r="C49" s="261"/>
      <c r="D49" s="262"/>
      <c r="E49" s="262"/>
      <c r="F49" s="263"/>
      <c r="G49" s="263"/>
      <c r="H49" s="263"/>
      <c r="I49" s="261"/>
      <c r="J49" s="261"/>
      <c r="K49" s="261"/>
      <c r="L49" s="261"/>
      <c r="M49" s="261"/>
      <c r="N49" s="261"/>
      <c r="O49" s="261"/>
      <c r="P49" s="253"/>
      <c r="Q49" s="118"/>
    </row>
    <row r="50" spans="1:17" s="1" customFormat="1" ht="13.5" customHeight="1" x14ac:dyDescent="0.25">
      <c r="A50" s="117"/>
      <c r="B50" s="27"/>
      <c r="C50" s="652" t="s">
        <v>203</v>
      </c>
      <c r="D50" s="652"/>
      <c r="E50" s="652"/>
      <c r="F50" s="653"/>
      <c r="G50" s="654"/>
      <c r="H50" s="655"/>
      <c r="I50" s="651" t="s">
        <v>214</v>
      </c>
      <c r="J50" s="651"/>
      <c r="K50" s="651"/>
      <c r="L50" s="651"/>
      <c r="M50" s="651"/>
      <c r="N50" s="651"/>
      <c r="O50" s="651"/>
      <c r="P50" s="181"/>
      <c r="Q50" s="118"/>
    </row>
    <row r="51" spans="1:17" s="1" customFormat="1" ht="12.75" x14ac:dyDescent="0.25">
      <c r="A51" s="117"/>
      <c r="B51" s="254"/>
      <c r="C51" s="652"/>
      <c r="D51" s="652"/>
      <c r="E51" s="652"/>
      <c r="F51" s="656"/>
      <c r="G51" s="657"/>
      <c r="H51" s="658"/>
      <c r="I51" s="651"/>
      <c r="J51" s="651"/>
      <c r="K51" s="651"/>
      <c r="L51" s="651"/>
      <c r="M51" s="651"/>
      <c r="N51" s="651"/>
      <c r="O51" s="651"/>
      <c r="P51" s="253"/>
      <c r="Q51" s="118"/>
    </row>
    <row r="52" spans="1:17" s="1" customFormat="1" ht="13.5" customHeight="1" x14ac:dyDescent="0.25">
      <c r="A52" s="117"/>
      <c r="B52" s="254"/>
      <c r="C52" s="652" t="s">
        <v>204</v>
      </c>
      <c r="D52" s="652"/>
      <c r="E52" s="652"/>
      <c r="F52" s="653"/>
      <c r="G52" s="654"/>
      <c r="H52" s="655"/>
      <c r="I52" s="651" t="s">
        <v>205</v>
      </c>
      <c r="J52" s="651"/>
      <c r="K52" s="651"/>
      <c r="L52" s="651"/>
      <c r="M52" s="651"/>
      <c r="N52" s="651"/>
      <c r="O52" s="651"/>
      <c r="P52" s="253"/>
      <c r="Q52" s="118"/>
    </row>
    <row r="53" spans="1:17" s="1" customFormat="1" ht="12.75" x14ac:dyDescent="0.25">
      <c r="A53" s="117"/>
      <c r="B53" s="254"/>
      <c r="C53" s="652"/>
      <c r="D53" s="652"/>
      <c r="E53" s="652"/>
      <c r="F53" s="656"/>
      <c r="G53" s="657"/>
      <c r="H53" s="658"/>
      <c r="I53" s="651"/>
      <c r="J53" s="651"/>
      <c r="K53" s="651"/>
      <c r="L53" s="651"/>
      <c r="M53" s="651"/>
      <c r="N53" s="651"/>
      <c r="O53" s="651"/>
      <c r="P53" s="253"/>
      <c r="Q53" s="118"/>
    </row>
    <row r="54" spans="1:17" s="1" customFormat="1" ht="13.5" customHeight="1" x14ac:dyDescent="0.25">
      <c r="A54" s="117"/>
      <c r="B54" s="294"/>
      <c r="C54" s="652" t="s">
        <v>276</v>
      </c>
      <c r="D54" s="652"/>
      <c r="E54" s="652"/>
      <c r="F54" s="653"/>
      <c r="G54" s="654"/>
      <c r="H54" s="655"/>
      <c r="I54" s="651" t="s">
        <v>205</v>
      </c>
      <c r="J54" s="651"/>
      <c r="K54" s="651"/>
      <c r="L54" s="651"/>
      <c r="M54" s="651"/>
      <c r="N54" s="651"/>
      <c r="O54" s="651"/>
      <c r="P54" s="293"/>
      <c r="Q54" s="118"/>
    </row>
    <row r="55" spans="1:17" s="1" customFormat="1" ht="12.75" x14ac:dyDescent="0.25">
      <c r="A55" s="117"/>
      <c r="B55" s="294"/>
      <c r="C55" s="652"/>
      <c r="D55" s="652"/>
      <c r="E55" s="652"/>
      <c r="F55" s="656"/>
      <c r="G55" s="657"/>
      <c r="H55" s="658"/>
      <c r="I55" s="651"/>
      <c r="J55" s="651"/>
      <c r="K55" s="651"/>
      <c r="L55" s="651"/>
      <c r="M55" s="651"/>
      <c r="N55" s="651"/>
      <c r="O55" s="651"/>
      <c r="P55" s="293"/>
      <c r="Q55" s="118"/>
    </row>
    <row r="56" spans="1:17" s="1" customFormat="1" ht="13.5" customHeight="1" x14ac:dyDescent="0.25">
      <c r="A56" s="117"/>
      <c r="B56" s="254"/>
      <c r="C56" s="652" t="s">
        <v>206</v>
      </c>
      <c r="D56" s="652"/>
      <c r="E56" s="652"/>
      <c r="F56" s="653"/>
      <c r="G56" s="654"/>
      <c r="H56" s="655"/>
      <c r="I56" s="651" t="s">
        <v>215</v>
      </c>
      <c r="J56" s="651"/>
      <c r="K56" s="651"/>
      <c r="L56" s="651"/>
      <c r="M56" s="651"/>
      <c r="N56" s="651"/>
      <c r="O56" s="651"/>
      <c r="P56" s="253"/>
      <c r="Q56" s="118"/>
    </row>
    <row r="57" spans="1:17" s="1" customFormat="1" ht="12.75" x14ac:dyDescent="0.25">
      <c r="A57" s="117"/>
      <c r="B57" s="254"/>
      <c r="C57" s="652"/>
      <c r="D57" s="652"/>
      <c r="E57" s="652"/>
      <c r="F57" s="656"/>
      <c r="G57" s="657"/>
      <c r="H57" s="658"/>
      <c r="I57" s="651"/>
      <c r="J57" s="651"/>
      <c r="K57" s="651"/>
      <c r="L57" s="651"/>
      <c r="M57" s="651"/>
      <c r="N57" s="651"/>
      <c r="O57" s="651"/>
      <c r="P57" s="253"/>
      <c r="Q57" s="118"/>
    </row>
    <row r="58" spans="1:17" s="1" customFormat="1" ht="13.5" customHeight="1" x14ac:dyDescent="0.25">
      <c r="A58" s="117"/>
      <c r="B58" s="294"/>
      <c r="C58" s="689" t="s">
        <v>277</v>
      </c>
      <c r="D58" s="690"/>
      <c r="E58" s="690"/>
      <c r="F58" s="690"/>
      <c r="G58" s="690"/>
      <c r="H58" s="690"/>
      <c r="I58" s="690"/>
      <c r="J58" s="690"/>
      <c r="K58" s="690"/>
      <c r="L58" s="690"/>
      <c r="M58" s="690"/>
      <c r="N58" s="690"/>
      <c r="O58" s="691"/>
      <c r="P58" s="293"/>
      <c r="Q58" s="118"/>
    </row>
    <row r="59" spans="1:17" s="1" customFormat="1" ht="13.5" customHeight="1" x14ac:dyDescent="0.25">
      <c r="A59" s="117"/>
      <c r="B59" s="254"/>
      <c r="C59" s="257"/>
      <c r="D59" s="257"/>
      <c r="E59" s="264"/>
      <c r="F59" s="263"/>
      <c r="G59" s="263"/>
      <c r="H59" s="263"/>
      <c r="I59" s="263"/>
      <c r="J59" s="256"/>
      <c r="K59" s="256"/>
      <c r="L59" s="256"/>
      <c r="M59" s="256"/>
      <c r="N59" s="256"/>
      <c r="O59" s="256"/>
      <c r="P59" s="253"/>
      <c r="Q59" s="118"/>
    </row>
    <row r="60" spans="1:17" s="1" customFormat="1" ht="13.5" customHeight="1" x14ac:dyDescent="0.25">
      <c r="A60" s="117"/>
      <c r="B60" s="254"/>
      <c r="C60" s="637" t="s">
        <v>213</v>
      </c>
      <c r="D60" s="638"/>
      <c r="E60" s="638"/>
      <c r="F60" s="638"/>
      <c r="G60" s="638"/>
      <c r="H60" s="638"/>
      <c r="I60" s="638"/>
      <c r="J60" s="638"/>
      <c r="K60" s="638"/>
      <c r="L60" s="638"/>
      <c r="M60" s="638"/>
      <c r="N60" s="638"/>
      <c r="O60" s="639"/>
      <c r="P60" s="253"/>
      <c r="Q60" s="118"/>
    </row>
    <row r="61" spans="1:17" s="1" customFormat="1" ht="13.5" customHeight="1" x14ac:dyDescent="0.25">
      <c r="A61" s="117"/>
      <c r="B61" s="254"/>
      <c r="C61" s="257"/>
      <c r="D61" s="257"/>
      <c r="E61" s="257"/>
      <c r="F61" s="263"/>
      <c r="G61" s="263"/>
      <c r="H61" s="263"/>
      <c r="I61" s="263"/>
      <c r="J61" s="256"/>
      <c r="K61" s="256"/>
      <c r="L61" s="256"/>
      <c r="M61" s="256"/>
      <c r="N61" s="256"/>
      <c r="O61" s="256"/>
      <c r="P61" s="253"/>
      <c r="Q61" s="118"/>
    </row>
    <row r="62" spans="1:17" s="1" customFormat="1" ht="13.5" customHeight="1" x14ac:dyDescent="0.25">
      <c r="A62" s="117"/>
      <c r="B62" s="254"/>
      <c r="C62" s="662" t="s">
        <v>289</v>
      </c>
      <c r="D62" s="663"/>
      <c r="E62" s="664"/>
      <c r="F62" s="668"/>
      <c r="G62" s="669"/>
      <c r="H62" s="669"/>
      <c r="I62" s="672"/>
      <c r="J62" s="673"/>
      <c r="K62" s="673"/>
      <c r="L62" s="673"/>
      <c r="M62" s="673"/>
      <c r="N62" s="673"/>
      <c r="O62" s="674"/>
      <c r="P62" s="253"/>
      <c r="Q62" s="118"/>
    </row>
    <row r="63" spans="1:17" s="1" customFormat="1" ht="13.5" customHeight="1" x14ac:dyDescent="0.25">
      <c r="A63" s="117"/>
      <c r="B63" s="254"/>
      <c r="C63" s="665"/>
      <c r="D63" s="666"/>
      <c r="E63" s="667"/>
      <c r="F63" s="670"/>
      <c r="G63" s="671"/>
      <c r="H63" s="671"/>
      <c r="I63" s="675"/>
      <c r="J63" s="676"/>
      <c r="K63" s="676"/>
      <c r="L63" s="676"/>
      <c r="M63" s="676"/>
      <c r="N63" s="676"/>
      <c r="O63" s="677"/>
      <c r="P63" s="253"/>
      <c r="Q63" s="118"/>
    </row>
    <row r="64" spans="1:17" s="1" customFormat="1" ht="8.25" customHeight="1" x14ac:dyDescent="0.25">
      <c r="A64" s="117"/>
      <c r="B64" s="254"/>
      <c r="C64" s="257"/>
      <c r="D64" s="257"/>
      <c r="E64" s="257"/>
      <c r="F64" s="263"/>
      <c r="G64" s="263"/>
      <c r="H64" s="263"/>
      <c r="I64" s="675"/>
      <c r="J64" s="676"/>
      <c r="K64" s="676"/>
      <c r="L64" s="676"/>
      <c r="M64" s="676"/>
      <c r="N64" s="676"/>
      <c r="O64" s="677"/>
      <c r="P64" s="253"/>
      <c r="Q64" s="118"/>
    </row>
    <row r="65" spans="1:17" s="1" customFormat="1" ht="13.5" customHeight="1" x14ac:dyDescent="0.25">
      <c r="A65" s="117"/>
      <c r="B65" s="254"/>
      <c r="C65" s="662" t="s">
        <v>208</v>
      </c>
      <c r="D65" s="663"/>
      <c r="E65" s="664"/>
      <c r="F65" s="668"/>
      <c r="G65" s="669"/>
      <c r="H65" s="669"/>
      <c r="I65" s="675"/>
      <c r="J65" s="676"/>
      <c r="K65" s="676"/>
      <c r="L65" s="676"/>
      <c r="M65" s="676"/>
      <c r="N65" s="676"/>
      <c r="O65" s="677"/>
      <c r="P65" s="253"/>
      <c r="Q65" s="118"/>
    </row>
    <row r="66" spans="1:17" s="1" customFormat="1" ht="13.5" customHeight="1" x14ac:dyDescent="0.25">
      <c r="A66" s="117"/>
      <c r="B66" s="254"/>
      <c r="C66" s="665"/>
      <c r="D66" s="666"/>
      <c r="E66" s="667"/>
      <c r="F66" s="670"/>
      <c r="G66" s="671"/>
      <c r="H66" s="671"/>
      <c r="I66" s="675"/>
      <c r="J66" s="676"/>
      <c r="K66" s="676"/>
      <c r="L66" s="676"/>
      <c r="M66" s="676"/>
      <c r="N66" s="676"/>
      <c r="O66" s="677"/>
      <c r="P66" s="253"/>
      <c r="Q66" s="118"/>
    </row>
    <row r="67" spans="1:17" s="1" customFormat="1" ht="7.5" customHeight="1" x14ac:dyDescent="0.25">
      <c r="A67" s="117"/>
      <c r="B67" s="254"/>
      <c r="C67" s="257"/>
      <c r="D67" s="257"/>
      <c r="E67" s="257"/>
      <c r="F67" s="263"/>
      <c r="G67" s="263"/>
      <c r="H67" s="263"/>
      <c r="I67" s="675"/>
      <c r="J67" s="676"/>
      <c r="K67" s="676"/>
      <c r="L67" s="676"/>
      <c r="M67" s="676"/>
      <c r="N67" s="676"/>
      <c r="O67" s="677"/>
      <c r="P67" s="253"/>
      <c r="Q67" s="118"/>
    </row>
    <row r="68" spans="1:17" s="1" customFormat="1" ht="13.5" customHeight="1" x14ac:dyDescent="0.25">
      <c r="A68" s="117"/>
      <c r="B68" s="254"/>
      <c r="C68" s="662" t="s">
        <v>244</v>
      </c>
      <c r="D68" s="663"/>
      <c r="E68" s="664"/>
      <c r="F68" s="668"/>
      <c r="G68" s="669"/>
      <c r="H68" s="669"/>
      <c r="I68" s="675"/>
      <c r="J68" s="676"/>
      <c r="K68" s="676"/>
      <c r="L68" s="676"/>
      <c r="M68" s="676"/>
      <c r="N68" s="676"/>
      <c r="O68" s="677"/>
      <c r="P68" s="253"/>
      <c r="Q68" s="118"/>
    </row>
    <row r="69" spans="1:17" s="1" customFormat="1" ht="13.5" customHeight="1" x14ac:dyDescent="0.25">
      <c r="A69" s="117"/>
      <c r="B69" s="254"/>
      <c r="C69" s="665"/>
      <c r="D69" s="666"/>
      <c r="E69" s="667"/>
      <c r="F69" s="670"/>
      <c r="G69" s="671"/>
      <c r="H69" s="671"/>
      <c r="I69" s="675"/>
      <c r="J69" s="676"/>
      <c r="K69" s="676"/>
      <c r="L69" s="676"/>
      <c r="M69" s="676"/>
      <c r="N69" s="676"/>
      <c r="O69" s="677"/>
      <c r="P69" s="253"/>
      <c r="Q69" s="118"/>
    </row>
    <row r="70" spans="1:17" s="1" customFormat="1" ht="13.5" customHeight="1" x14ac:dyDescent="0.25">
      <c r="A70" s="117"/>
      <c r="B70" s="254"/>
      <c r="C70" s="257"/>
      <c r="D70" s="257"/>
      <c r="E70" s="257"/>
      <c r="F70" s="263"/>
      <c r="G70" s="263"/>
      <c r="H70" s="263"/>
      <c r="I70" s="675"/>
      <c r="J70" s="676"/>
      <c r="K70" s="676"/>
      <c r="L70" s="676"/>
      <c r="M70" s="676"/>
      <c r="N70" s="676"/>
      <c r="O70" s="677"/>
      <c r="P70" s="253"/>
      <c r="Q70" s="118"/>
    </row>
    <row r="71" spans="1:17" s="1" customFormat="1" ht="13.5" customHeight="1" x14ac:dyDescent="0.25">
      <c r="A71" s="117"/>
      <c r="B71" s="254"/>
      <c r="C71" s="681" t="s">
        <v>209</v>
      </c>
      <c r="D71" s="681"/>
      <c r="E71" s="681"/>
      <c r="F71" s="263"/>
      <c r="G71" s="263"/>
      <c r="H71" s="263"/>
      <c r="I71" s="675"/>
      <c r="J71" s="676"/>
      <c r="K71" s="676"/>
      <c r="L71" s="676"/>
      <c r="M71" s="676"/>
      <c r="N71" s="676"/>
      <c r="O71" s="677"/>
      <c r="P71" s="253"/>
      <c r="Q71" s="118"/>
    </row>
    <row r="72" spans="1:17" s="1" customFormat="1" ht="10.5" customHeight="1" x14ac:dyDescent="0.25">
      <c r="A72" s="117"/>
      <c r="B72" s="254"/>
      <c r="C72" s="682" t="s">
        <v>210</v>
      </c>
      <c r="D72" s="682"/>
      <c r="E72" s="682"/>
      <c r="F72" s="263"/>
      <c r="G72" s="263"/>
      <c r="H72" s="263"/>
      <c r="I72" s="675"/>
      <c r="J72" s="676"/>
      <c r="K72" s="676"/>
      <c r="L72" s="676"/>
      <c r="M72" s="676"/>
      <c r="N72" s="676"/>
      <c r="O72" s="677"/>
      <c r="P72" s="253"/>
      <c r="Q72" s="118"/>
    </row>
    <row r="73" spans="1:17" s="1" customFormat="1" ht="6.75" customHeight="1" x14ac:dyDescent="0.25">
      <c r="A73" s="117"/>
      <c r="B73" s="254"/>
      <c r="C73" s="265"/>
      <c r="D73" s="265"/>
      <c r="E73" s="265"/>
      <c r="F73" s="263"/>
      <c r="G73" s="263"/>
      <c r="H73" s="263"/>
      <c r="I73" s="675"/>
      <c r="J73" s="676"/>
      <c r="K73" s="676"/>
      <c r="L73" s="676"/>
      <c r="M73" s="676"/>
      <c r="N73" s="676"/>
      <c r="O73" s="677"/>
      <c r="P73" s="253"/>
      <c r="Q73" s="118"/>
    </row>
    <row r="74" spans="1:17" s="1" customFormat="1" ht="13.5" customHeight="1" x14ac:dyDescent="0.25">
      <c r="A74" s="117"/>
      <c r="B74" s="254"/>
      <c r="C74" s="683"/>
      <c r="D74" s="684"/>
      <c r="E74" s="685"/>
      <c r="F74" s="263"/>
      <c r="G74" s="263"/>
      <c r="H74" s="263"/>
      <c r="I74" s="675"/>
      <c r="J74" s="676"/>
      <c r="K74" s="676"/>
      <c r="L74" s="676"/>
      <c r="M74" s="676"/>
      <c r="N74" s="676"/>
      <c r="O74" s="677"/>
      <c r="P74" s="253"/>
      <c r="Q74" s="118"/>
    </row>
    <row r="75" spans="1:17" s="1" customFormat="1" ht="8.1" customHeight="1" x14ac:dyDescent="0.25">
      <c r="A75" s="117"/>
      <c r="B75" s="29"/>
      <c r="C75" s="686"/>
      <c r="D75" s="687"/>
      <c r="E75" s="688"/>
      <c r="F75" s="85"/>
      <c r="G75" s="85"/>
      <c r="H75" s="85"/>
      <c r="I75" s="678"/>
      <c r="J75" s="679"/>
      <c r="K75" s="679"/>
      <c r="L75" s="679"/>
      <c r="M75" s="679"/>
      <c r="N75" s="679"/>
      <c r="O75" s="680"/>
      <c r="P75" s="34"/>
      <c r="Q75" s="118"/>
    </row>
    <row r="76" spans="1:17" s="1" customFormat="1" ht="8.1" customHeight="1" x14ac:dyDescent="0.25">
      <c r="A76" s="117"/>
      <c r="B76" s="102"/>
      <c r="C76" s="102"/>
      <c r="D76" s="102"/>
      <c r="E76" s="102"/>
      <c r="F76" s="102"/>
      <c r="G76" s="102"/>
      <c r="H76" s="102"/>
      <c r="I76" s="102"/>
      <c r="J76" s="102"/>
      <c r="K76" s="102"/>
      <c r="L76" s="102"/>
      <c r="M76" s="105"/>
      <c r="N76" s="102"/>
      <c r="O76" s="102"/>
      <c r="P76" s="102"/>
      <c r="Q76" s="118"/>
    </row>
    <row r="77" spans="1:17" ht="20.100000000000001" customHeight="1" x14ac:dyDescent="0.25">
      <c r="A77" s="125"/>
      <c r="B77" s="470" t="str">
        <f>Summary!B74</f>
        <v>SUBMIT COMPLETED ORDER FORMS TO michelle@exposolutions.co.za OR FAX TO # (+27) 21 510 5928</v>
      </c>
      <c r="C77" s="470"/>
      <c r="D77" s="470"/>
      <c r="E77" s="470"/>
      <c r="F77" s="470"/>
      <c r="G77" s="470"/>
      <c r="H77" s="470"/>
      <c r="I77" s="470"/>
      <c r="J77" s="470"/>
      <c r="K77" s="470"/>
      <c r="L77" s="470"/>
      <c r="M77" s="470"/>
      <c r="N77" s="470"/>
      <c r="O77" s="470"/>
      <c r="P77" s="470"/>
      <c r="Q77" s="126"/>
    </row>
    <row r="78" spans="1:17" ht="8.1" customHeight="1" x14ac:dyDescent="0.25">
      <c r="A78" s="125"/>
      <c r="B78" s="104"/>
      <c r="C78" s="104"/>
      <c r="D78" s="104"/>
      <c r="E78" s="104"/>
      <c r="F78" s="104"/>
      <c r="G78" s="104"/>
      <c r="H78" s="104"/>
      <c r="I78" s="104"/>
      <c r="J78" s="104"/>
      <c r="K78" s="104"/>
      <c r="L78" s="104"/>
      <c r="M78" s="57"/>
      <c r="N78" s="104"/>
      <c r="O78" s="104"/>
      <c r="P78" s="104"/>
      <c r="Q78" s="126"/>
    </row>
    <row r="79" spans="1:17" ht="30" customHeight="1" x14ac:dyDescent="0.25">
      <c r="A79" s="125"/>
      <c r="B79" s="537" t="str">
        <f>'Fascia Names'!B54:P54</f>
        <v>DEADLINE FOR THIS FORM IS 18 AUGUST 2017. FORMS SUBMITTED AFTER THIS DATE INCUR A 20% LATE-ORDER SURCHARGE / PAYMENT IS DUE ON PRESENTATION OF INVOICE / PAYMENT IS REQUIRED IN FULL PRIOR TO DELIVERY OF ORDERED SERVICES</v>
      </c>
      <c r="C79" s="538"/>
      <c r="D79" s="538"/>
      <c r="E79" s="538"/>
      <c r="F79" s="538"/>
      <c r="G79" s="538"/>
      <c r="H79" s="538"/>
      <c r="I79" s="538"/>
      <c r="J79" s="538"/>
      <c r="K79" s="538"/>
      <c r="L79" s="538"/>
      <c r="M79" s="538"/>
      <c r="N79" s="538"/>
      <c r="O79" s="538"/>
      <c r="P79" s="539"/>
      <c r="Q79" s="126"/>
    </row>
    <row r="80" spans="1:17" s="25" customFormat="1" ht="8.1" customHeight="1" x14ac:dyDescent="0.25">
      <c r="A80" s="659"/>
      <c r="B80" s="660"/>
      <c r="C80" s="660"/>
      <c r="D80" s="660"/>
      <c r="E80" s="660"/>
      <c r="F80" s="660"/>
      <c r="G80" s="660"/>
      <c r="H80" s="660"/>
      <c r="I80" s="660"/>
      <c r="J80" s="660"/>
      <c r="K80" s="660"/>
      <c r="L80" s="660"/>
      <c r="M80" s="660"/>
      <c r="N80" s="660"/>
      <c r="O80" s="660"/>
      <c r="P80" s="660"/>
      <c r="Q80" s="661"/>
    </row>
    <row r="81" spans="1:17" s="25" customFormat="1" ht="15" customHeight="1" x14ac:dyDescent="0.25">
      <c r="A81" s="125"/>
      <c r="B81" s="153" t="str">
        <f>Summary!B76</f>
        <v>SAAFOST 2017  I  4-6 SEPTEMBER 2017 I  CENTURY CITY CONFERENCE CENTRE</v>
      </c>
      <c r="C81" s="136"/>
      <c r="D81" s="136"/>
      <c r="E81" s="136"/>
      <c r="F81" s="136"/>
      <c r="G81" s="136"/>
      <c r="H81" s="136"/>
      <c r="I81" s="136"/>
      <c r="J81" s="135"/>
      <c r="K81" s="135"/>
      <c r="L81" s="135"/>
      <c r="M81" s="134"/>
      <c r="N81" s="135"/>
      <c r="O81" s="458" t="s">
        <v>105</v>
      </c>
      <c r="P81" s="459"/>
      <c r="Q81" s="126"/>
    </row>
    <row r="82" spans="1:17" s="25" customFormat="1" ht="15" customHeight="1" x14ac:dyDescent="0.5">
      <c r="A82" s="125"/>
      <c r="B82" s="540" t="s">
        <v>170</v>
      </c>
      <c r="C82" s="541"/>
      <c r="D82" s="541"/>
      <c r="E82" s="541"/>
      <c r="F82" s="154"/>
      <c r="G82" s="154"/>
      <c r="H82" s="154"/>
      <c r="I82" s="154"/>
      <c r="J82" s="154"/>
      <c r="K82" s="154"/>
      <c r="L82" s="154"/>
      <c r="M82" s="137"/>
      <c r="N82" s="138"/>
      <c r="O82" s="460"/>
      <c r="P82" s="461"/>
      <c r="Q82" s="126"/>
    </row>
    <row r="83" spans="1:17" ht="5.0999999999999996" customHeight="1" x14ac:dyDescent="0.25">
      <c r="A83" s="151"/>
      <c r="B83" s="133"/>
      <c r="C83" s="133"/>
      <c r="D83" s="133"/>
      <c r="E83" s="133"/>
      <c r="F83" s="133"/>
      <c r="G83" s="133"/>
      <c r="H83" s="133"/>
      <c r="I83" s="133"/>
      <c r="J83" s="133"/>
      <c r="K83" s="133"/>
      <c r="L83" s="133"/>
      <c r="M83" s="132"/>
      <c r="N83" s="133"/>
      <c r="O83" s="133"/>
      <c r="P83" s="133"/>
      <c r="Q83" s="152"/>
    </row>
  </sheetData>
  <sheetProtection sheet="1" objects="1" scenarios="1"/>
  <protectedRanges>
    <protectedRange sqref="K43" name="Range2"/>
    <protectedRange sqref="H2 O3:O6" name="Show Logo_1"/>
  </protectedRanges>
  <mergeCells count="66">
    <mergeCell ref="C58:O58"/>
    <mergeCell ref="C54:E55"/>
    <mergeCell ref="F54:H55"/>
    <mergeCell ref="I54:O55"/>
    <mergeCell ref="C60:O60"/>
    <mergeCell ref="C62:E63"/>
    <mergeCell ref="F62:H63"/>
    <mergeCell ref="I62:O75"/>
    <mergeCell ref="C71:E71"/>
    <mergeCell ref="C72:E72"/>
    <mergeCell ref="C74:E75"/>
    <mergeCell ref="C65:E66"/>
    <mergeCell ref="C68:E69"/>
    <mergeCell ref="F65:H66"/>
    <mergeCell ref="F68:H69"/>
    <mergeCell ref="C52:E53"/>
    <mergeCell ref="I52:O53"/>
    <mergeCell ref="C56:E57"/>
    <mergeCell ref="F56:H57"/>
    <mergeCell ref="I56:O57"/>
    <mergeCell ref="F52:H53"/>
    <mergeCell ref="B79:P79"/>
    <mergeCell ref="A80:Q80"/>
    <mergeCell ref="O81:P82"/>
    <mergeCell ref="B82:E82"/>
    <mergeCell ref="B77:P77"/>
    <mergeCell ref="C46:O46"/>
    <mergeCell ref="C48:E48"/>
    <mergeCell ref="F48:H48"/>
    <mergeCell ref="I48:O48"/>
    <mergeCell ref="I50:O51"/>
    <mergeCell ref="C50:E51"/>
    <mergeCell ref="F50:H51"/>
    <mergeCell ref="K14:O14"/>
    <mergeCell ref="E42:G42"/>
    <mergeCell ref="K16:O16"/>
    <mergeCell ref="K18:O18"/>
    <mergeCell ref="E37:G37"/>
    <mergeCell ref="E39:G39"/>
    <mergeCell ref="E29:G29"/>
    <mergeCell ref="C28:O28"/>
    <mergeCell ref="E35:G35"/>
    <mergeCell ref="E36:G36"/>
    <mergeCell ref="E34:G34"/>
    <mergeCell ref="E41:G41"/>
    <mergeCell ref="B2:F2"/>
    <mergeCell ref="H2:P6"/>
    <mergeCell ref="E38:G38"/>
    <mergeCell ref="B5:F5"/>
    <mergeCell ref="B4:F4"/>
    <mergeCell ref="B3:F3"/>
    <mergeCell ref="C26:O26"/>
    <mergeCell ref="E30:G30"/>
    <mergeCell ref="E31:G31"/>
    <mergeCell ref="E32:G32"/>
    <mergeCell ref="E33:G33"/>
    <mergeCell ref="B6:F6"/>
    <mergeCell ref="B8:P8"/>
    <mergeCell ref="B10:F10"/>
    <mergeCell ref="H10:P10"/>
    <mergeCell ref="K12:O12"/>
    <mergeCell ref="C45:E45"/>
    <mergeCell ref="E40:G40"/>
    <mergeCell ref="K20:O20"/>
    <mergeCell ref="E24:O24"/>
    <mergeCell ref="C44:K44"/>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73" orientation="portrait" r:id="rId2"/>
  <ignoredErrors>
    <ignoredError sqref="O40" 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A61"/>
  <sheetViews>
    <sheetView zoomScaleNormal="100" zoomScaleSheetLayoutView="100" workbookViewId="0">
      <selection activeCell="T12" sqref="T12"/>
    </sheetView>
  </sheetViews>
  <sheetFormatPr defaultRowHeight="12.75" x14ac:dyDescent="0.25"/>
  <cols>
    <col min="1" max="1" width="1.7109375" style="1" customWidth="1"/>
    <col min="2" max="2" width="0.85546875" style="1" customWidth="1"/>
    <col min="3" max="3" width="16.7109375" style="4" customWidth="1"/>
    <col min="4" max="4" width="1.7109375" style="1" customWidth="1"/>
    <col min="5" max="5" width="47.85546875" style="1" customWidth="1"/>
    <col min="6" max="6" width="1.7109375" style="1" customWidth="1"/>
    <col min="7" max="7" width="2.42578125" style="1" customWidth="1"/>
    <col min="8" max="8" width="1.7109375" style="1" customWidth="1"/>
    <col min="9" max="9" width="14"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113" customFormat="1" ht="8.1" customHeight="1" x14ac:dyDescent="0.25">
      <c r="A1" s="142"/>
      <c r="B1" s="131"/>
      <c r="C1" s="366"/>
      <c r="D1" s="131"/>
      <c r="E1" s="131"/>
      <c r="F1" s="131"/>
      <c r="G1" s="131"/>
      <c r="H1" s="131"/>
      <c r="I1" s="131"/>
      <c r="J1" s="131"/>
      <c r="K1" s="166"/>
      <c r="L1" s="166"/>
      <c r="M1" s="167"/>
      <c r="N1" s="168"/>
      <c r="O1" s="167"/>
      <c r="P1" s="131"/>
      <c r="Q1" s="144"/>
    </row>
    <row r="2" spans="1:27" s="112" customFormat="1" ht="39.950000000000003" customHeight="1" x14ac:dyDescent="0.25">
      <c r="A2" s="117"/>
      <c r="B2" s="426"/>
      <c r="C2" s="427"/>
      <c r="D2" s="427"/>
      <c r="E2" s="427"/>
      <c r="F2" s="428"/>
      <c r="G2" s="345"/>
      <c r="H2" s="432"/>
      <c r="I2" s="433"/>
      <c r="J2" s="433"/>
      <c r="K2" s="433"/>
      <c r="L2" s="433"/>
      <c r="M2" s="433"/>
      <c r="N2" s="433"/>
      <c r="O2" s="433"/>
      <c r="P2" s="434"/>
      <c r="Q2" s="156"/>
      <c r="R2" s="357"/>
      <c r="S2" s="357"/>
      <c r="T2" s="357"/>
      <c r="U2" s="357"/>
      <c r="V2" s="357"/>
      <c r="W2" s="357"/>
      <c r="X2" s="357"/>
      <c r="Y2" s="357"/>
      <c r="Z2" s="357"/>
      <c r="AA2" s="345"/>
    </row>
    <row r="3" spans="1:27" s="112" customFormat="1" ht="15" customHeight="1" x14ac:dyDescent="0.25">
      <c r="A3" s="117"/>
      <c r="B3" s="415" t="s">
        <v>299</v>
      </c>
      <c r="C3" s="397"/>
      <c r="D3" s="397"/>
      <c r="E3" s="397"/>
      <c r="F3" s="416"/>
      <c r="G3" s="345"/>
      <c r="H3" s="435"/>
      <c r="I3" s="436"/>
      <c r="J3" s="436"/>
      <c r="K3" s="436"/>
      <c r="L3" s="436"/>
      <c r="M3" s="436"/>
      <c r="N3" s="436"/>
      <c r="O3" s="436"/>
      <c r="P3" s="437"/>
      <c r="Q3" s="156"/>
      <c r="R3" s="357"/>
      <c r="S3" s="357"/>
      <c r="T3" s="357"/>
      <c r="U3" s="357"/>
      <c r="V3" s="357"/>
      <c r="W3" s="357"/>
      <c r="X3" s="357"/>
      <c r="Y3" s="357"/>
      <c r="Z3" s="357"/>
      <c r="AA3" s="345"/>
    </row>
    <row r="4" spans="1:27" s="112" customFormat="1" ht="15" customHeight="1" x14ac:dyDescent="0.25">
      <c r="A4" s="117"/>
      <c r="B4" s="415" t="s">
        <v>174</v>
      </c>
      <c r="C4" s="397"/>
      <c r="D4" s="397"/>
      <c r="E4" s="397"/>
      <c r="F4" s="416"/>
      <c r="G4" s="345"/>
      <c r="H4" s="435"/>
      <c r="I4" s="436"/>
      <c r="J4" s="436"/>
      <c r="K4" s="436"/>
      <c r="L4" s="436"/>
      <c r="M4" s="436"/>
      <c r="N4" s="436"/>
      <c r="O4" s="436"/>
      <c r="P4" s="437"/>
      <c r="Q4" s="156"/>
      <c r="R4" s="357"/>
      <c r="S4" s="357"/>
      <c r="T4" s="357"/>
      <c r="U4" s="357"/>
      <c r="V4" s="357"/>
      <c r="W4" s="357"/>
      <c r="X4" s="357"/>
      <c r="Y4" s="357"/>
      <c r="Z4" s="357"/>
      <c r="AA4" s="345"/>
    </row>
    <row r="5" spans="1:27" s="112" customFormat="1" ht="15" customHeight="1" x14ac:dyDescent="0.25">
      <c r="A5" s="117"/>
      <c r="B5" s="591" t="s">
        <v>248</v>
      </c>
      <c r="C5" s="592"/>
      <c r="D5" s="592"/>
      <c r="E5" s="592"/>
      <c r="F5" s="593"/>
      <c r="G5" s="345"/>
      <c r="H5" s="435"/>
      <c r="I5" s="436"/>
      <c r="J5" s="436"/>
      <c r="K5" s="436"/>
      <c r="L5" s="436"/>
      <c r="M5" s="436"/>
      <c r="N5" s="436"/>
      <c r="O5" s="436"/>
      <c r="P5" s="437"/>
      <c r="Q5" s="156"/>
      <c r="R5" s="357"/>
      <c r="S5" s="357"/>
      <c r="T5" s="357"/>
      <c r="U5" s="357"/>
      <c r="V5" s="357"/>
      <c r="W5" s="357"/>
      <c r="X5" s="357"/>
      <c r="Y5" s="357"/>
      <c r="Z5" s="357"/>
      <c r="AA5" s="345"/>
    </row>
    <row r="6" spans="1:27" s="112" customFormat="1" ht="15" customHeight="1" x14ac:dyDescent="0.25">
      <c r="A6" s="117"/>
      <c r="B6" s="442" t="s">
        <v>171</v>
      </c>
      <c r="C6" s="443"/>
      <c r="D6" s="443"/>
      <c r="E6" s="443"/>
      <c r="F6" s="444"/>
      <c r="G6" s="155"/>
      <c r="H6" s="438"/>
      <c r="I6" s="439"/>
      <c r="J6" s="439"/>
      <c r="K6" s="439"/>
      <c r="L6" s="439"/>
      <c r="M6" s="439"/>
      <c r="N6" s="439"/>
      <c r="O6" s="439"/>
      <c r="P6" s="440"/>
      <c r="Q6" s="156"/>
      <c r="R6" s="357"/>
      <c r="S6" s="357"/>
      <c r="T6" s="357"/>
      <c r="U6" s="357"/>
      <c r="V6" s="357"/>
      <c r="W6" s="357"/>
      <c r="X6" s="357"/>
      <c r="Y6" s="357"/>
      <c r="Z6" s="357"/>
      <c r="AA6" s="345"/>
    </row>
    <row r="7" spans="1:27" s="25" customFormat="1" ht="8.1" customHeight="1" x14ac:dyDescent="0.25">
      <c r="A7" s="362"/>
      <c r="B7" s="363"/>
      <c r="C7" s="367"/>
      <c r="D7" s="363"/>
      <c r="E7" s="363"/>
      <c r="F7" s="363"/>
      <c r="G7" s="363"/>
      <c r="H7" s="363"/>
      <c r="I7" s="363"/>
      <c r="J7" s="363"/>
      <c r="K7" s="86"/>
      <c r="L7" s="86"/>
      <c r="M7" s="87"/>
      <c r="N7" s="88"/>
      <c r="O7" s="87"/>
      <c r="P7" s="363"/>
      <c r="Q7" s="364"/>
    </row>
    <row r="8" spans="1:27" s="25" customFormat="1" ht="20.100000000000001" customHeight="1" x14ac:dyDescent="0.25">
      <c r="A8" s="362"/>
      <c r="B8" s="542" t="s">
        <v>32</v>
      </c>
      <c r="C8" s="543"/>
      <c r="D8" s="543"/>
      <c r="E8" s="543"/>
      <c r="F8" s="543"/>
      <c r="G8" s="543"/>
      <c r="H8" s="543"/>
      <c r="I8" s="543"/>
      <c r="J8" s="543"/>
      <c r="K8" s="543"/>
      <c r="L8" s="543"/>
      <c r="M8" s="543"/>
      <c r="N8" s="543"/>
      <c r="O8" s="543"/>
      <c r="P8" s="544"/>
      <c r="Q8" s="364"/>
    </row>
    <row r="9" spans="1:27" s="25" customFormat="1" ht="7.5" customHeight="1" x14ac:dyDescent="0.25">
      <c r="A9" s="362"/>
      <c r="B9" s="363"/>
      <c r="C9" s="367"/>
      <c r="D9" s="363"/>
      <c r="E9" s="363"/>
      <c r="F9" s="363"/>
      <c r="G9" s="363"/>
      <c r="H9" s="363"/>
      <c r="I9" s="363"/>
      <c r="J9" s="363"/>
      <c r="K9" s="86"/>
      <c r="L9" s="86"/>
      <c r="M9" s="87"/>
      <c r="N9" s="88"/>
      <c r="O9" s="87"/>
      <c r="P9" s="363"/>
      <c r="Q9" s="364"/>
    </row>
    <row r="10" spans="1:27" s="8" customFormat="1" ht="20.100000000000001" customHeight="1" x14ac:dyDescent="0.25">
      <c r="A10" s="145"/>
      <c r="B10" s="545" t="s">
        <v>2</v>
      </c>
      <c r="C10" s="546"/>
      <c r="D10" s="546"/>
      <c r="E10" s="546"/>
      <c r="F10" s="547"/>
      <c r="G10" s="58"/>
      <c r="H10" s="545" t="s">
        <v>300</v>
      </c>
      <c r="I10" s="546"/>
      <c r="J10" s="546"/>
      <c r="K10" s="546"/>
      <c r="L10" s="546"/>
      <c r="M10" s="546"/>
      <c r="N10" s="546"/>
      <c r="O10" s="546"/>
      <c r="P10" s="547"/>
      <c r="Q10" s="146"/>
    </row>
    <row r="11" spans="1:27" s="25" customFormat="1" ht="3.95" customHeight="1" x14ac:dyDescent="0.25">
      <c r="A11" s="362"/>
      <c r="B11" s="59"/>
      <c r="C11" s="367"/>
      <c r="D11" s="363"/>
      <c r="E11" s="363"/>
      <c r="F11" s="60"/>
      <c r="G11" s="363"/>
      <c r="H11" s="59"/>
      <c r="I11" s="363"/>
      <c r="J11" s="363"/>
      <c r="K11" s="86"/>
      <c r="L11" s="86"/>
      <c r="M11" s="87"/>
      <c r="N11" s="88"/>
      <c r="O11" s="87"/>
      <c r="P11" s="60"/>
      <c r="Q11" s="364"/>
    </row>
    <row r="12" spans="1:27" x14ac:dyDescent="0.25">
      <c r="A12" s="117"/>
      <c r="B12" s="356"/>
      <c r="C12" s="45" t="s">
        <v>185</v>
      </c>
      <c r="D12" s="345"/>
      <c r="E12" s="61">
        <f>Summary!L21</f>
        <v>0</v>
      </c>
      <c r="F12" s="351"/>
      <c r="G12" s="345"/>
      <c r="H12" s="356"/>
      <c r="I12" s="345" t="s">
        <v>11</v>
      </c>
      <c r="J12" s="345"/>
      <c r="K12" s="407" t="s">
        <v>151</v>
      </c>
      <c r="L12" s="408"/>
      <c r="M12" s="408"/>
      <c r="N12" s="408"/>
      <c r="O12" s="522"/>
      <c r="P12" s="351"/>
      <c r="Q12" s="118"/>
    </row>
    <row r="13" spans="1:27" ht="3.95" customHeight="1" x14ac:dyDescent="0.25">
      <c r="A13" s="117"/>
      <c r="B13" s="356"/>
      <c r="C13" s="45"/>
      <c r="D13" s="345"/>
      <c r="E13" s="50"/>
      <c r="F13" s="351"/>
      <c r="G13" s="345"/>
      <c r="H13" s="356"/>
      <c r="I13" s="345"/>
      <c r="J13" s="345"/>
      <c r="K13" s="345"/>
      <c r="L13" s="345"/>
      <c r="M13" s="350"/>
      <c r="N13" s="345"/>
      <c r="O13" s="345"/>
      <c r="P13" s="351"/>
      <c r="Q13" s="118"/>
    </row>
    <row r="14" spans="1:27" x14ac:dyDescent="0.25">
      <c r="A14" s="117"/>
      <c r="B14" s="356"/>
      <c r="C14" s="45" t="s">
        <v>156</v>
      </c>
      <c r="D14" s="345"/>
      <c r="E14" s="61">
        <f>Summary!L41</f>
        <v>0</v>
      </c>
      <c r="F14" s="351"/>
      <c r="G14" s="345"/>
      <c r="H14" s="356"/>
      <c r="I14" s="345" t="s">
        <v>12</v>
      </c>
      <c r="J14" s="345"/>
      <c r="K14" s="407" t="s">
        <v>152</v>
      </c>
      <c r="L14" s="408"/>
      <c r="M14" s="408"/>
      <c r="N14" s="408"/>
      <c r="O14" s="522"/>
      <c r="P14" s="351"/>
      <c r="Q14" s="118"/>
    </row>
    <row r="15" spans="1:27" ht="3.95" customHeight="1" x14ac:dyDescent="0.25">
      <c r="A15" s="117"/>
      <c r="B15" s="356"/>
      <c r="C15" s="45"/>
      <c r="D15" s="345"/>
      <c r="E15" s="50"/>
      <c r="F15" s="351"/>
      <c r="G15" s="345"/>
      <c r="H15" s="356"/>
      <c r="I15" s="345"/>
      <c r="J15" s="345"/>
      <c r="K15" s="345"/>
      <c r="L15" s="345"/>
      <c r="M15" s="350"/>
      <c r="N15" s="345"/>
      <c r="O15" s="345"/>
      <c r="P15" s="351"/>
      <c r="Q15" s="118"/>
    </row>
    <row r="16" spans="1:27" x14ac:dyDescent="0.25">
      <c r="A16" s="117"/>
      <c r="B16" s="356"/>
      <c r="C16" s="45" t="s">
        <v>33</v>
      </c>
      <c r="D16" s="345"/>
      <c r="E16" s="389">
        <f>Summary!L37</f>
        <v>0</v>
      </c>
      <c r="F16" s="351"/>
      <c r="G16" s="345"/>
      <c r="H16" s="356"/>
      <c r="I16" s="345" t="s">
        <v>13</v>
      </c>
      <c r="J16" s="345"/>
      <c r="K16" s="455">
        <v>255005</v>
      </c>
      <c r="L16" s="519"/>
      <c r="M16" s="519"/>
      <c r="N16" s="519"/>
      <c r="O16" s="520"/>
      <c r="P16" s="351"/>
      <c r="Q16" s="118"/>
    </row>
    <row r="17" spans="1:17" ht="3.95" customHeight="1" x14ac:dyDescent="0.25">
      <c r="A17" s="117"/>
      <c r="B17" s="356"/>
      <c r="C17" s="45"/>
      <c r="D17" s="345"/>
      <c r="E17" s="50"/>
      <c r="F17" s="351"/>
      <c r="G17" s="345"/>
      <c r="H17" s="356"/>
      <c r="I17" s="345"/>
      <c r="J17" s="345"/>
      <c r="K17" s="345"/>
      <c r="L17" s="345"/>
      <c r="M17" s="350"/>
      <c r="N17" s="345"/>
      <c r="O17" s="345"/>
      <c r="P17" s="351"/>
      <c r="Q17" s="118"/>
    </row>
    <row r="18" spans="1:17" x14ac:dyDescent="0.25">
      <c r="A18" s="117"/>
      <c r="B18" s="356"/>
      <c r="C18" s="45" t="s">
        <v>6</v>
      </c>
      <c r="D18" s="345"/>
      <c r="E18" s="61">
        <f>Summary!L43</f>
        <v>0</v>
      </c>
      <c r="F18" s="351"/>
      <c r="G18" s="345"/>
      <c r="H18" s="356"/>
      <c r="I18" s="345" t="s">
        <v>14</v>
      </c>
      <c r="J18" s="345"/>
      <c r="K18" s="521" t="s">
        <v>153</v>
      </c>
      <c r="L18" s="519"/>
      <c r="M18" s="519"/>
      <c r="N18" s="519"/>
      <c r="O18" s="520"/>
      <c r="P18" s="351"/>
      <c r="Q18" s="118"/>
    </row>
    <row r="19" spans="1:17" ht="3.95" customHeight="1" x14ac:dyDescent="0.25">
      <c r="A19" s="117"/>
      <c r="B19" s="356"/>
      <c r="C19" s="45"/>
      <c r="D19" s="345"/>
      <c r="E19" s="50"/>
      <c r="F19" s="351"/>
      <c r="G19" s="345"/>
      <c r="H19" s="356"/>
      <c r="I19" s="345"/>
      <c r="J19" s="345"/>
      <c r="K19" s="345"/>
      <c r="L19" s="345"/>
      <c r="M19" s="350"/>
      <c r="N19" s="345"/>
      <c r="O19" s="345"/>
      <c r="P19" s="351"/>
      <c r="Q19" s="118"/>
    </row>
    <row r="20" spans="1:17" x14ac:dyDescent="0.25">
      <c r="A20" s="117"/>
      <c r="B20" s="356"/>
      <c r="C20" s="45" t="s">
        <v>7</v>
      </c>
      <c r="D20" s="345"/>
      <c r="E20" s="62">
        <f>Summary!L45</f>
        <v>0</v>
      </c>
      <c r="F20" s="351"/>
      <c r="G20" s="345"/>
      <c r="H20" s="356"/>
      <c r="I20" s="345" t="s">
        <v>15</v>
      </c>
      <c r="J20" s="345"/>
      <c r="K20" s="407" t="s">
        <v>155</v>
      </c>
      <c r="L20" s="408"/>
      <c r="M20" s="408"/>
      <c r="N20" s="408"/>
      <c r="O20" s="522"/>
      <c r="P20" s="351"/>
      <c r="Q20" s="118"/>
    </row>
    <row r="21" spans="1:17" ht="8.1" customHeight="1" x14ac:dyDescent="0.25">
      <c r="A21" s="117"/>
      <c r="B21" s="29"/>
      <c r="C21" s="368"/>
      <c r="D21" s="355"/>
      <c r="E21" s="355"/>
      <c r="F21" s="34"/>
      <c r="G21" s="345"/>
      <c r="H21" s="29"/>
      <c r="I21" s="355"/>
      <c r="J21" s="355"/>
      <c r="K21" s="89"/>
      <c r="L21" s="89"/>
      <c r="M21" s="90"/>
      <c r="N21" s="91"/>
      <c r="O21" s="90"/>
      <c r="P21" s="34"/>
      <c r="Q21" s="118"/>
    </row>
    <row r="22" spans="1:17" ht="8.1" customHeight="1" x14ac:dyDescent="0.25">
      <c r="A22" s="117"/>
      <c r="B22" s="345"/>
      <c r="C22" s="45"/>
      <c r="D22" s="345"/>
      <c r="E22" s="345"/>
      <c r="F22" s="345"/>
      <c r="G22" s="345"/>
      <c r="H22" s="345"/>
      <c r="I22" s="345"/>
      <c r="J22" s="345"/>
      <c r="K22" s="18"/>
      <c r="L22" s="18"/>
      <c r="M22" s="20"/>
      <c r="N22" s="19"/>
      <c r="O22" s="20"/>
      <c r="P22" s="345"/>
      <c r="Q22" s="118"/>
    </row>
    <row r="23" spans="1:17" ht="8.1" customHeight="1" x14ac:dyDescent="0.25">
      <c r="A23" s="117"/>
      <c r="B23" s="352"/>
      <c r="C23" s="369"/>
      <c r="D23" s="353"/>
      <c r="E23" s="353"/>
      <c r="F23" s="353"/>
      <c r="G23" s="353"/>
      <c r="H23" s="353"/>
      <c r="I23" s="353"/>
      <c r="J23" s="353"/>
      <c r="K23" s="92"/>
      <c r="L23" s="92"/>
      <c r="M23" s="93"/>
      <c r="N23" s="94"/>
      <c r="O23" s="93"/>
      <c r="P23" s="354"/>
      <c r="Q23" s="118"/>
    </row>
    <row r="24" spans="1:17" s="9" customFormat="1" ht="20.100000000000001" customHeight="1" x14ac:dyDescent="0.25">
      <c r="A24" s="147"/>
      <c r="B24" s="53"/>
      <c r="C24" s="54" t="s">
        <v>301</v>
      </c>
      <c r="D24" s="55"/>
      <c r="E24" s="528" t="s">
        <v>302</v>
      </c>
      <c r="F24" s="529"/>
      <c r="G24" s="529"/>
      <c r="H24" s="529"/>
      <c r="I24" s="529"/>
      <c r="J24" s="529"/>
      <c r="K24" s="529"/>
      <c r="L24" s="529"/>
      <c r="M24" s="529"/>
      <c r="N24" s="529"/>
      <c r="O24" s="530"/>
      <c r="P24" s="56"/>
      <c r="Q24" s="148"/>
    </row>
    <row r="25" spans="1:17" s="11" customFormat="1" ht="3.95" customHeight="1" x14ac:dyDescent="0.25">
      <c r="A25" s="157"/>
      <c r="B25" s="72"/>
      <c r="C25" s="73"/>
      <c r="D25" s="74"/>
      <c r="E25" s="75"/>
      <c r="F25" s="75"/>
      <c r="G25" s="75"/>
      <c r="H25" s="75"/>
      <c r="I25" s="75"/>
      <c r="J25" s="76"/>
      <c r="K25" s="75"/>
      <c r="L25" s="76"/>
      <c r="M25" s="77"/>
      <c r="N25" s="76"/>
      <c r="O25" s="75"/>
      <c r="P25" s="78"/>
      <c r="Q25" s="158"/>
    </row>
    <row r="26" spans="1:17" s="11" customFormat="1" ht="26.25" customHeight="1" x14ac:dyDescent="0.25">
      <c r="A26" s="157"/>
      <c r="B26" s="72"/>
      <c r="C26" s="573" t="s">
        <v>303</v>
      </c>
      <c r="D26" s="574"/>
      <c r="E26" s="574"/>
      <c r="F26" s="574"/>
      <c r="G26" s="574"/>
      <c r="H26" s="574"/>
      <c r="I26" s="574"/>
      <c r="J26" s="574"/>
      <c r="K26" s="574"/>
      <c r="L26" s="574"/>
      <c r="M26" s="574"/>
      <c r="N26" s="574"/>
      <c r="O26" s="575"/>
      <c r="P26" s="78"/>
      <c r="Q26" s="158"/>
    </row>
    <row r="27" spans="1:17" s="11" customFormat="1" ht="3.95" customHeight="1" x14ac:dyDescent="0.25">
      <c r="A27" s="157"/>
      <c r="B27" s="72"/>
      <c r="C27" s="73"/>
      <c r="D27" s="79"/>
      <c r="E27" s="75"/>
      <c r="F27" s="75"/>
      <c r="G27" s="75"/>
      <c r="H27" s="75"/>
      <c r="I27" s="75"/>
      <c r="J27" s="80"/>
      <c r="K27" s="75"/>
      <c r="L27" s="80"/>
      <c r="M27" s="77"/>
      <c r="N27" s="80"/>
      <c r="O27" s="75"/>
      <c r="P27" s="78"/>
      <c r="Q27" s="158"/>
    </row>
    <row r="28" spans="1:17" s="10" customFormat="1" ht="12.75" customHeight="1" x14ac:dyDescent="0.25">
      <c r="A28" s="149"/>
      <c r="B28" s="63"/>
      <c r="C28" s="370" t="s">
        <v>35</v>
      </c>
      <c r="D28" s="346"/>
      <c r="E28" s="692" t="s">
        <v>304</v>
      </c>
      <c r="F28" s="692"/>
      <c r="G28" s="692"/>
      <c r="H28" s="692"/>
      <c r="I28" s="692"/>
      <c r="J28" s="346"/>
      <c r="K28" s="371" t="s">
        <v>37</v>
      </c>
      <c r="L28" s="68"/>
      <c r="M28" s="372" t="s">
        <v>38</v>
      </c>
      <c r="N28" s="22"/>
      <c r="O28" s="372" t="s">
        <v>39</v>
      </c>
      <c r="P28" s="64"/>
      <c r="Q28" s="150"/>
    </row>
    <row r="29" spans="1:17" s="10" customFormat="1" ht="12.75" customHeight="1" x14ac:dyDescent="0.25">
      <c r="A29" s="149"/>
      <c r="B29" s="63"/>
      <c r="C29" s="373"/>
      <c r="D29" s="346"/>
      <c r="E29" s="693" t="s">
        <v>305</v>
      </c>
      <c r="F29" s="694"/>
      <c r="G29" s="694"/>
      <c r="H29" s="694"/>
      <c r="I29" s="694"/>
      <c r="J29" s="694"/>
      <c r="K29" s="694"/>
      <c r="L29" s="694"/>
      <c r="M29" s="694"/>
      <c r="N29" s="694"/>
      <c r="O29" s="695"/>
      <c r="P29" s="64"/>
      <c r="Q29" s="150"/>
    </row>
    <row r="30" spans="1:17" s="378" customFormat="1" ht="15" customHeight="1" x14ac:dyDescent="0.25">
      <c r="A30" s="374"/>
      <c r="B30" s="375"/>
      <c r="C30" s="696" t="s">
        <v>306</v>
      </c>
      <c r="D30" s="697"/>
      <c r="E30" s="697"/>
      <c r="F30" s="697"/>
      <c r="G30" s="697"/>
      <c r="H30" s="697"/>
      <c r="I30" s="697"/>
      <c r="J30" s="697"/>
      <c r="K30" s="697"/>
      <c r="L30" s="697"/>
      <c r="M30" s="697"/>
      <c r="N30" s="697"/>
      <c r="O30" s="698"/>
      <c r="P30" s="376"/>
      <c r="Q30" s="377"/>
    </row>
    <row r="31" spans="1:17" s="378" customFormat="1" ht="15" customHeight="1" x14ac:dyDescent="0.2">
      <c r="A31" s="374"/>
      <c r="B31" s="375"/>
      <c r="C31" s="379" t="s">
        <v>307</v>
      </c>
      <c r="D31" s="380"/>
      <c r="E31" s="699" t="s">
        <v>308</v>
      </c>
      <c r="F31" s="700"/>
      <c r="G31" s="700"/>
      <c r="H31" s="700"/>
      <c r="I31" s="701"/>
      <c r="J31" s="45"/>
      <c r="K31" s="26"/>
      <c r="L31" s="96"/>
      <c r="M31" s="23">
        <v>300</v>
      </c>
      <c r="N31" s="381"/>
      <c r="O31" s="382">
        <f t="shared" ref="O31:O48" si="0">K31*M31</f>
        <v>0</v>
      </c>
      <c r="P31" s="376"/>
      <c r="Q31" s="377"/>
    </row>
    <row r="32" spans="1:17" s="378" customFormat="1" ht="15" customHeight="1" x14ac:dyDescent="0.2">
      <c r="A32" s="374"/>
      <c r="B32" s="375"/>
      <c r="C32" s="379" t="s">
        <v>309</v>
      </c>
      <c r="D32" s="380"/>
      <c r="E32" s="548" t="s">
        <v>310</v>
      </c>
      <c r="F32" s="549"/>
      <c r="G32" s="549"/>
      <c r="H32" s="549"/>
      <c r="I32" s="550"/>
      <c r="J32" s="45"/>
      <c r="K32" s="26"/>
      <c r="L32" s="96"/>
      <c r="M32" s="23">
        <v>300</v>
      </c>
      <c r="N32" s="381"/>
      <c r="O32" s="382">
        <f t="shared" si="0"/>
        <v>0</v>
      </c>
      <c r="P32" s="376"/>
      <c r="Q32" s="377"/>
    </row>
    <row r="33" spans="1:17" s="378" customFormat="1" ht="15" customHeight="1" x14ac:dyDescent="0.2">
      <c r="A33" s="374"/>
      <c r="B33" s="375"/>
      <c r="C33" s="379" t="s">
        <v>311</v>
      </c>
      <c r="D33" s="380"/>
      <c r="E33" s="548" t="s">
        <v>312</v>
      </c>
      <c r="F33" s="549"/>
      <c r="G33" s="549"/>
      <c r="H33" s="549"/>
      <c r="I33" s="550"/>
      <c r="J33" s="45"/>
      <c r="K33" s="26"/>
      <c r="L33" s="96"/>
      <c r="M33" s="23">
        <v>300</v>
      </c>
      <c r="N33" s="381"/>
      <c r="O33" s="382">
        <f t="shared" si="0"/>
        <v>0</v>
      </c>
      <c r="P33" s="376"/>
      <c r="Q33" s="377"/>
    </row>
    <row r="34" spans="1:17" s="378" customFormat="1" ht="15" customHeight="1" x14ac:dyDescent="0.2">
      <c r="A34" s="374"/>
      <c r="B34" s="375"/>
      <c r="C34" s="379" t="s">
        <v>313</v>
      </c>
      <c r="D34" s="380"/>
      <c r="E34" s="548" t="s">
        <v>314</v>
      </c>
      <c r="F34" s="549"/>
      <c r="G34" s="549"/>
      <c r="H34" s="549"/>
      <c r="I34" s="550"/>
      <c r="J34" s="45"/>
      <c r="K34" s="26"/>
      <c r="L34" s="96"/>
      <c r="M34" s="23">
        <v>380</v>
      </c>
      <c r="N34" s="381"/>
      <c r="O34" s="382">
        <f t="shared" si="0"/>
        <v>0</v>
      </c>
      <c r="P34" s="376"/>
      <c r="Q34" s="377"/>
    </row>
    <row r="35" spans="1:17" s="378" customFormat="1" ht="15" customHeight="1" x14ac:dyDescent="0.2">
      <c r="A35" s="374"/>
      <c r="B35" s="375"/>
      <c r="C35" s="379" t="s">
        <v>315</v>
      </c>
      <c r="D35" s="380"/>
      <c r="E35" s="548" t="s">
        <v>316</v>
      </c>
      <c r="F35" s="549"/>
      <c r="G35" s="549"/>
      <c r="H35" s="549"/>
      <c r="I35" s="550"/>
      <c r="J35" s="45"/>
      <c r="K35" s="26"/>
      <c r="L35" s="96"/>
      <c r="M35" s="23">
        <v>300</v>
      </c>
      <c r="N35" s="381"/>
      <c r="O35" s="382">
        <f t="shared" si="0"/>
        <v>0</v>
      </c>
      <c r="P35" s="376"/>
      <c r="Q35" s="377"/>
    </row>
    <row r="36" spans="1:17" s="378" customFormat="1" ht="15" customHeight="1" x14ac:dyDescent="0.2">
      <c r="A36" s="374"/>
      <c r="B36" s="375"/>
      <c r="C36" s="379" t="s">
        <v>317</v>
      </c>
      <c r="D36" s="380"/>
      <c r="E36" s="548" t="s">
        <v>318</v>
      </c>
      <c r="F36" s="549"/>
      <c r="G36" s="549"/>
      <c r="H36" s="549"/>
      <c r="I36" s="550"/>
      <c r="J36" s="45"/>
      <c r="K36" s="26"/>
      <c r="L36" s="96"/>
      <c r="M36" s="23">
        <v>300</v>
      </c>
      <c r="N36" s="381"/>
      <c r="O36" s="382">
        <f t="shared" si="0"/>
        <v>0</v>
      </c>
      <c r="P36" s="376"/>
      <c r="Q36" s="377"/>
    </row>
    <row r="37" spans="1:17" s="378" customFormat="1" ht="15" customHeight="1" x14ac:dyDescent="0.2">
      <c r="A37" s="374"/>
      <c r="B37" s="375"/>
      <c r="C37" s="379" t="s">
        <v>319</v>
      </c>
      <c r="D37" s="380"/>
      <c r="E37" s="548" t="s">
        <v>320</v>
      </c>
      <c r="F37" s="549"/>
      <c r="G37" s="549"/>
      <c r="H37" s="549"/>
      <c r="I37" s="550"/>
      <c r="J37" s="45"/>
      <c r="K37" s="26"/>
      <c r="L37" s="96"/>
      <c r="M37" s="23">
        <v>300</v>
      </c>
      <c r="N37" s="381"/>
      <c r="O37" s="382">
        <f t="shared" si="0"/>
        <v>0</v>
      </c>
      <c r="P37" s="376"/>
      <c r="Q37" s="377"/>
    </row>
    <row r="38" spans="1:17" s="378" customFormat="1" ht="15" customHeight="1" x14ac:dyDescent="0.2">
      <c r="A38" s="374"/>
      <c r="B38" s="375"/>
      <c r="C38" s="379" t="s">
        <v>321</v>
      </c>
      <c r="D38" s="380"/>
      <c r="E38" s="548" t="s">
        <v>322</v>
      </c>
      <c r="F38" s="549"/>
      <c r="G38" s="549"/>
      <c r="H38" s="549"/>
      <c r="I38" s="550"/>
      <c r="J38" s="45"/>
      <c r="K38" s="26"/>
      <c r="L38" s="96"/>
      <c r="M38" s="23">
        <v>300</v>
      </c>
      <c r="N38" s="381"/>
      <c r="O38" s="382">
        <f t="shared" si="0"/>
        <v>0</v>
      </c>
      <c r="P38" s="376"/>
      <c r="Q38" s="377"/>
    </row>
    <row r="39" spans="1:17" s="378" customFormat="1" ht="15" customHeight="1" x14ac:dyDescent="0.25">
      <c r="A39" s="374"/>
      <c r="B39" s="375"/>
      <c r="C39" s="696" t="s">
        <v>323</v>
      </c>
      <c r="D39" s="697"/>
      <c r="E39" s="697"/>
      <c r="F39" s="697"/>
      <c r="G39" s="697"/>
      <c r="H39" s="697"/>
      <c r="I39" s="697"/>
      <c r="J39" s="697"/>
      <c r="K39" s="697"/>
      <c r="L39" s="697"/>
      <c r="M39" s="697"/>
      <c r="N39" s="697"/>
      <c r="O39" s="698"/>
      <c r="P39" s="376"/>
      <c r="Q39" s="377"/>
    </row>
    <row r="40" spans="1:17" s="378" customFormat="1" ht="15" customHeight="1" x14ac:dyDescent="0.2">
      <c r="A40" s="374"/>
      <c r="B40" s="375"/>
      <c r="C40" s="379" t="s">
        <v>324</v>
      </c>
      <c r="D40" s="380"/>
      <c r="E40" s="548" t="s">
        <v>325</v>
      </c>
      <c r="F40" s="549"/>
      <c r="G40" s="549"/>
      <c r="H40" s="549"/>
      <c r="I40" s="550"/>
      <c r="J40" s="45"/>
      <c r="K40" s="26"/>
      <c r="L40" s="96"/>
      <c r="M40" s="23">
        <v>380</v>
      </c>
      <c r="N40" s="381"/>
      <c r="O40" s="23">
        <f t="shared" ref="O40" si="1">K40*M40</f>
        <v>0</v>
      </c>
      <c r="P40" s="376"/>
      <c r="Q40" s="377"/>
    </row>
    <row r="41" spans="1:17" s="378" customFormat="1" ht="15" customHeight="1" x14ac:dyDescent="0.2">
      <c r="A41" s="374"/>
      <c r="B41" s="375"/>
      <c r="C41" s="379" t="s">
        <v>326</v>
      </c>
      <c r="D41" s="380"/>
      <c r="E41" s="548" t="s">
        <v>327</v>
      </c>
      <c r="F41" s="549"/>
      <c r="G41" s="549"/>
      <c r="H41" s="549"/>
      <c r="I41" s="550"/>
      <c r="J41" s="45"/>
      <c r="K41" s="26"/>
      <c r="L41" s="96"/>
      <c r="M41" s="23">
        <v>380</v>
      </c>
      <c r="N41" s="381"/>
      <c r="O41" s="23">
        <f t="shared" si="0"/>
        <v>0</v>
      </c>
      <c r="P41" s="376"/>
      <c r="Q41" s="377"/>
    </row>
    <row r="42" spans="1:17" s="378" customFormat="1" ht="15" customHeight="1" x14ac:dyDescent="0.2">
      <c r="A42" s="374"/>
      <c r="B42" s="375"/>
      <c r="C42" s="379" t="s">
        <v>328</v>
      </c>
      <c r="D42" s="380"/>
      <c r="E42" s="548" t="s">
        <v>329</v>
      </c>
      <c r="F42" s="549"/>
      <c r="G42" s="549"/>
      <c r="H42" s="549"/>
      <c r="I42" s="550"/>
      <c r="J42" s="45"/>
      <c r="K42" s="26"/>
      <c r="L42" s="96"/>
      <c r="M42" s="23">
        <v>380</v>
      </c>
      <c r="N42" s="381"/>
      <c r="O42" s="23">
        <f t="shared" si="0"/>
        <v>0</v>
      </c>
      <c r="P42" s="376"/>
      <c r="Q42" s="377"/>
    </row>
    <row r="43" spans="1:17" s="378" customFormat="1" ht="15" customHeight="1" x14ac:dyDescent="0.2">
      <c r="A43" s="374"/>
      <c r="B43" s="375"/>
      <c r="C43" s="379" t="s">
        <v>330</v>
      </c>
      <c r="D43" s="380"/>
      <c r="E43" s="548" t="s">
        <v>331</v>
      </c>
      <c r="F43" s="549"/>
      <c r="G43" s="549"/>
      <c r="H43" s="549"/>
      <c r="I43" s="550"/>
      <c r="J43" s="45"/>
      <c r="K43" s="26"/>
      <c r="L43" s="96"/>
      <c r="M43" s="23">
        <v>380</v>
      </c>
      <c r="N43" s="381"/>
      <c r="O43" s="23">
        <f t="shared" si="0"/>
        <v>0</v>
      </c>
      <c r="P43" s="376"/>
      <c r="Q43" s="377"/>
    </row>
    <row r="44" spans="1:17" s="378" customFormat="1" ht="15" customHeight="1" x14ac:dyDescent="0.2">
      <c r="A44" s="374"/>
      <c r="B44" s="375"/>
      <c r="C44" s="379" t="s">
        <v>332</v>
      </c>
      <c r="D44" s="380"/>
      <c r="E44" s="548" t="s">
        <v>333</v>
      </c>
      <c r="F44" s="549"/>
      <c r="G44" s="549"/>
      <c r="H44" s="549"/>
      <c r="I44" s="550"/>
      <c r="J44" s="45"/>
      <c r="K44" s="26"/>
      <c r="L44" s="96"/>
      <c r="M44" s="23">
        <v>380</v>
      </c>
      <c r="N44" s="381"/>
      <c r="O44" s="23">
        <f t="shared" si="0"/>
        <v>0</v>
      </c>
      <c r="P44" s="376"/>
      <c r="Q44" s="377"/>
    </row>
    <row r="45" spans="1:17" s="378" customFormat="1" ht="15" customHeight="1" x14ac:dyDescent="0.2">
      <c r="A45" s="374"/>
      <c r="B45" s="375"/>
      <c r="C45" s="379" t="s">
        <v>334</v>
      </c>
      <c r="D45" s="380"/>
      <c r="E45" s="548" t="s">
        <v>335</v>
      </c>
      <c r="F45" s="549"/>
      <c r="G45" s="549"/>
      <c r="H45" s="549"/>
      <c r="I45" s="550"/>
      <c r="J45" s="45"/>
      <c r="K45" s="26"/>
      <c r="L45" s="96"/>
      <c r="M45" s="23">
        <v>380</v>
      </c>
      <c r="N45" s="381"/>
      <c r="O45" s="382">
        <f t="shared" si="0"/>
        <v>0</v>
      </c>
      <c r="P45" s="376"/>
      <c r="Q45" s="377"/>
    </row>
    <row r="46" spans="1:17" s="378" customFormat="1" ht="15" customHeight="1" x14ac:dyDescent="0.2">
      <c r="A46" s="374"/>
      <c r="B46" s="375"/>
      <c r="C46" s="379" t="s">
        <v>336</v>
      </c>
      <c r="D46" s="380"/>
      <c r="E46" s="548" t="s">
        <v>337</v>
      </c>
      <c r="F46" s="549"/>
      <c r="G46" s="549"/>
      <c r="H46" s="549"/>
      <c r="I46" s="550"/>
      <c r="J46" s="45"/>
      <c r="K46" s="365"/>
      <c r="L46" s="96"/>
      <c r="M46" s="383">
        <v>380</v>
      </c>
      <c r="N46" s="381"/>
      <c r="O46" s="383">
        <f t="shared" si="0"/>
        <v>0</v>
      </c>
      <c r="P46" s="376"/>
      <c r="Q46" s="377"/>
    </row>
    <row r="47" spans="1:17" s="378" customFormat="1" ht="15" customHeight="1" x14ac:dyDescent="0.25">
      <c r="A47" s="374"/>
      <c r="B47" s="375"/>
      <c r="C47" s="702" t="s">
        <v>338</v>
      </c>
      <c r="D47" s="703"/>
      <c r="E47" s="703"/>
      <c r="F47" s="703"/>
      <c r="G47" s="703"/>
      <c r="H47" s="703"/>
      <c r="I47" s="703"/>
      <c r="J47" s="703"/>
      <c r="K47" s="703"/>
      <c r="L47" s="703"/>
      <c r="M47" s="703"/>
      <c r="N47" s="703"/>
      <c r="O47" s="704"/>
      <c r="P47" s="376"/>
      <c r="Q47" s="377"/>
    </row>
    <row r="48" spans="1:17" s="378" customFormat="1" ht="15" customHeight="1" x14ac:dyDescent="0.2">
      <c r="A48" s="374"/>
      <c r="B48" s="375"/>
      <c r="C48" s="379" t="s">
        <v>339</v>
      </c>
      <c r="D48" s="380"/>
      <c r="E48" s="705" t="s">
        <v>340</v>
      </c>
      <c r="F48" s="706"/>
      <c r="G48" s="706"/>
      <c r="H48" s="706"/>
      <c r="I48" s="707"/>
      <c r="J48" s="45"/>
      <c r="K48" s="384"/>
      <c r="L48" s="96"/>
      <c r="M48" s="382">
        <v>400</v>
      </c>
      <c r="N48" s="381"/>
      <c r="O48" s="383">
        <f t="shared" si="0"/>
        <v>0</v>
      </c>
      <c r="P48" s="376"/>
      <c r="Q48" s="377"/>
    </row>
    <row r="49" spans="1:17" s="10" customFormat="1" ht="15" customHeight="1" x14ac:dyDescent="0.25">
      <c r="A49" s="149"/>
      <c r="B49" s="63"/>
      <c r="C49" s="44" t="s">
        <v>341</v>
      </c>
      <c r="D49" s="346"/>
      <c r="E49" s="626" t="s">
        <v>342</v>
      </c>
      <c r="F49" s="627"/>
      <c r="G49" s="627"/>
      <c r="H49" s="627"/>
      <c r="I49" s="628"/>
      <c r="J49" s="345"/>
      <c r="K49" s="101"/>
      <c r="L49" s="18"/>
      <c r="M49" s="385" t="s">
        <v>343</v>
      </c>
      <c r="N49" s="22"/>
      <c r="O49" s="17"/>
      <c r="P49" s="64"/>
      <c r="Q49" s="150"/>
    </row>
    <row r="50" spans="1:17" ht="12.75" customHeight="1" x14ac:dyDescent="0.25">
      <c r="A50" s="117"/>
      <c r="B50" s="356"/>
      <c r="C50" s="45"/>
      <c r="D50" s="345"/>
      <c r="E50" s="345"/>
      <c r="F50" s="345"/>
      <c r="G50" s="345"/>
      <c r="H50" s="345"/>
      <c r="I50" s="345"/>
      <c r="J50" s="345"/>
      <c r="K50" s="18"/>
      <c r="L50" s="18"/>
      <c r="M50" s="20" t="s">
        <v>22</v>
      </c>
      <c r="N50" s="19"/>
      <c r="O50" s="17">
        <f>SUM(O31:O49)</f>
        <v>0</v>
      </c>
      <c r="P50" s="351"/>
      <c r="Q50" s="118"/>
    </row>
    <row r="51" spans="1:17" ht="12.75" customHeight="1" x14ac:dyDescent="0.25">
      <c r="A51" s="117"/>
      <c r="B51" s="356"/>
      <c r="C51" s="45"/>
      <c r="D51" s="345"/>
      <c r="E51" s="345"/>
      <c r="F51" s="345"/>
      <c r="G51" s="345"/>
      <c r="H51" s="345"/>
      <c r="I51" s="345"/>
      <c r="J51" s="345"/>
      <c r="K51" s="18"/>
      <c r="L51" s="18"/>
      <c r="M51" s="20" t="s">
        <v>23</v>
      </c>
      <c r="N51" s="19"/>
      <c r="O51" s="17">
        <f>O50*14%</f>
        <v>0</v>
      </c>
      <c r="P51" s="351"/>
      <c r="Q51" s="118"/>
    </row>
    <row r="52" spans="1:17" ht="12.75" customHeight="1" thickBot="1" x14ac:dyDescent="0.3">
      <c r="A52" s="117"/>
      <c r="B52" s="356"/>
      <c r="C52" s="45"/>
      <c r="D52" s="345"/>
      <c r="E52" s="345"/>
      <c r="F52" s="345"/>
      <c r="G52" s="345"/>
      <c r="H52" s="345"/>
      <c r="I52" s="345"/>
      <c r="J52" s="345"/>
      <c r="K52" s="18"/>
      <c r="L52" s="18"/>
      <c r="M52" s="20" t="s">
        <v>24</v>
      </c>
      <c r="N52" s="19"/>
      <c r="O52" s="21">
        <f>O50+O51</f>
        <v>0</v>
      </c>
      <c r="P52" s="351"/>
      <c r="Q52" s="118"/>
    </row>
    <row r="53" spans="1:17" ht="8.1" customHeight="1" thickTop="1" x14ac:dyDescent="0.25">
      <c r="A53" s="117"/>
      <c r="B53" s="29"/>
      <c r="C53" s="368"/>
      <c r="D53" s="355"/>
      <c r="E53" s="355"/>
      <c r="F53" s="355"/>
      <c r="G53" s="355"/>
      <c r="H53" s="355"/>
      <c r="I53" s="355"/>
      <c r="J53" s="355"/>
      <c r="K53" s="89"/>
      <c r="L53" s="89"/>
      <c r="M53" s="90"/>
      <c r="N53" s="91"/>
      <c r="O53" s="90"/>
      <c r="P53" s="34"/>
      <c r="Q53" s="118"/>
    </row>
    <row r="54" spans="1:17" ht="8.1" customHeight="1" x14ac:dyDescent="0.25">
      <c r="A54" s="117"/>
      <c r="B54" s="345"/>
      <c r="C54" s="45"/>
      <c r="D54" s="345"/>
      <c r="E54" s="345"/>
      <c r="F54" s="345"/>
      <c r="G54" s="345"/>
      <c r="H54" s="345"/>
      <c r="I54" s="345"/>
      <c r="J54" s="345"/>
      <c r="K54" s="18"/>
      <c r="L54" s="18"/>
      <c r="M54" s="20"/>
      <c r="N54" s="19"/>
      <c r="O54" s="20"/>
      <c r="P54" s="345"/>
      <c r="Q54" s="118"/>
    </row>
    <row r="55" spans="1:17" s="25" customFormat="1" ht="20.100000000000001" customHeight="1" x14ac:dyDescent="0.25">
      <c r="A55" s="362"/>
      <c r="B55" s="470" t="str">
        <f>Summary!B74</f>
        <v>SUBMIT COMPLETED ORDER FORMS TO michelle@exposolutions.co.za OR FAX TO # (+27) 21 510 5928</v>
      </c>
      <c r="C55" s="470"/>
      <c r="D55" s="470"/>
      <c r="E55" s="470"/>
      <c r="F55" s="470"/>
      <c r="G55" s="470"/>
      <c r="H55" s="470"/>
      <c r="I55" s="470"/>
      <c r="J55" s="470"/>
      <c r="K55" s="470"/>
      <c r="L55" s="470"/>
      <c r="M55" s="470"/>
      <c r="N55" s="470"/>
      <c r="O55" s="470"/>
      <c r="P55" s="470"/>
      <c r="Q55" s="364"/>
    </row>
    <row r="56" spans="1:17" s="25" customFormat="1" ht="8.1" customHeight="1" x14ac:dyDescent="0.25">
      <c r="A56" s="362"/>
      <c r="B56" s="363"/>
      <c r="C56" s="367"/>
      <c r="D56" s="363"/>
      <c r="E56" s="363"/>
      <c r="F56" s="363"/>
      <c r="G56" s="363"/>
      <c r="H56" s="363"/>
      <c r="I56" s="363"/>
      <c r="J56" s="363"/>
      <c r="K56" s="363"/>
      <c r="L56" s="363"/>
      <c r="M56" s="57"/>
      <c r="N56" s="363"/>
      <c r="O56" s="363"/>
      <c r="P56" s="363"/>
      <c r="Q56" s="364"/>
    </row>
    <row r="57" spans="1:17" s="25" customFormat="1" ht="30" customHeight="1" x14ac:dyDescent="0.25">
      <c r="A57" s="362"/>
      <c r="B57" s="537" t="str">
        <f>'Fascia Names'!B54:P54</f>
        <v>DEADLINE FOR THIS FORM IS 18 AUGUST 2017. FORMS SUBMITTED AFTER THIS DATE INCUR A 20% LATE-ORDER SURCHARGE / PAYMENT IS DUE ON PRESENTATION OF INVOICE / PAYMENT IS REQUIRED IN FULL PRIOR TO DELIVERY OF ORDERED SERVICES</v>
      </c>
      <c r="C57" s="538"/>
      <c r="D57" s="538"/>
      <c r="E57" s="538"/>
      <c r="F57" s="538"/>
      <c r="G57" s="538"/>
      <c r="H57" s="538"/>
      <c r="I57" s="538"/>
      <c r="J57" s="538"/>
      <c r="K57" s="538"/>
      <c r="L57" s="538"/>
      <c r="M57" s="538"/>
      <c r="N57" s="538"/>
      <c r="O57" s="538"/>
      <c r="P57" s="539"/>
      <c r="Q57" s="364"/>
    </row>
    <row r="58" spans="1:17" s="25" customFormat="1" ht="8.1" customHeight="1" x14ac:dyDescent="0.25">
      <c r="A58" s="362"/>
      <c r="B58" s="363"/>
      <c r="C58" s="386"/>
      <c r="D58" s="266"/>
      <c r="E58" s="266"/>
      <c r="F58" s="266"/>
      <c r="G58" s="266"/>
      <c r="H58" s="266"/>
      <c r="I58" s="266"/>
      <c r="J58" s="266"/>
      <c r="K58" s="266"/>
      <c r="L58" s="266"/>
      <c r="M58" s="71"/>
      <c r="N58" s="266"/>
      <c r="O58" s="266"/>
      <c r="P58" s="363"/>
      <c r="Q58" s="364"/>
    </row>
    <row r="59" spans="1:17" s="25" customFormat="1" ht="15" customHeight="1" x14ac:dyDescent="0.25">
      <c r="A59" s="362"/>
      <c r="B59" s="347" t="str">
        <f>Summary!B76</f>
        <v>SAAFOST 2017  I  4-6 SEPTEMBER 2017 I  CENTURY CITY CONFERENCE CENTRE</v>
      </c>
      <c r="C59" s="387"/>
      <c r="D59" s="348"/>
      <c r="E59" s="348"/>
      <c r="F59" s="348"/>
      <c r="G59" s="348"/>
      <c r="H59" s="348"/>
      <c r="I59" s="348"/>
      <c r="J59" s="135"/>
      <c r="K59" s="135"/>
      <c r="L59" s="135"/>
      <c r="M59" s="134"/>
      <c r="N59" s="135"/>
      <c r="O59" s="458" t="s">
        <v>40</v>
      </c>
      <c r="P59" s="459"/>
      <c r="Q59" s="364"/>
    </row>
    <row r="60" spans="1:17" s="25" customFormat="1" ht="15" customHeight="1" x14ac:dyDescent="0.5">
      <c r="A60" s="362"/>
      <c r="B60" s="540" t="s">
        <v>170</v>
      </c>
      <c r="C60" s="541"/>
      <c r="D60" s="541"/>
      <c r="E60" s="541"/>
      <c r="F60" s="349"/>
      <c r="G60" s="349"/>
      <c r="H60" s="349"/>
      <c r="I60" s="349"/>
      <c r="J60" s="349"/>
      <c r="K60" s="349"/>
      <c r="L60" s="349"/>
      <c r="M60" s="137"/>
      <c r="N60" s="138"/>
      <c r="O60" s="460"/>
      <c r="P60" s="461"/>
      <c r="Q60" s="364"/>
    </row>
    <row r="61" spans="1:17" s="25" customFormat="1" ht="5.0999999999999996" customHeight="1" x14ac:dyDescent="0.25">
      <c r="A61" s="151"/>
      <c r="B61" s="133"/>
      <c r="C61" s="388"/>
      <c r="D61" s="133"/>
      <c r="E61" s="133"/>
      <c r="F61" s="133"/>
      <c r="G61" s="133"/>
      <c r="H61" s="133"/>
      <c r="I61" s="133"/>
      <c r="J61" s="133"/>
      <c r="K61" s="133"/>
      <c r="L61" s="133"/>
      <c r="M61" s="132"/>
      <c r="N61" s="133"/>
      <c r="O61" s="133"/>
      <c r="P61" s="133"/>
      <c r="Q61" s="152"/>
    </row>
  </sheetData>
  <sheetProtection sheet="1" objects="1" scenarios="1"/>
  <protectedRanges>
    <protectedRange sqref="H2 O3:O6" name="Show Logo"/>
  </protectedRanges>
  <mergeCells count="42">
    <mergeCell ref="E48:I48"/>
    <mergeCell ref="E49:I49"/>
    <mergeCell ref="B55:P55"/>
    <mergeCell ref="B57:P57"/>
    <mergeCell ref="O59:P60"/>
    <mergeCell ref="B60:E60"/>
    <mergeCell ref="C47:O47"/>
    <mergeCell ref="E36:I36"/>
    <mergeCell ref="E37:I37"/>
    <mergeCell ref="E38:I38"/>
    <mergeCell ref="C39:O39"/>
    <mergeCell ref="E40:I40"/>
    <mergeCell ref="E41:I41"/>
    <mergeCell ref="E42:I42"/>
    <mergeCell ref="E43:I43"/>
    <mergeCell ref="E44:I44"/>
    <mergeCell ref="E45:I45"/>
    <mergeCell ref="E46:I46"/>
    <mergeCell ref="E35:I35"/>
    <mergeCell ref="K18:O18"/>
    <mergeCell ref="K20:O20"/>
    <mergeCell ref="E24:O24"/>
    <mergeCell ref="C26:O26"/>
    <mergeCell ref="E28:I28"/>
    <mergeCell ref="E29:O29"/>
    <mergeCell ref="C30:O30"/>
    <mergeCell ref="E31:I31"/>
    <mergeCell ref="E32:I32"/>
    <mergeCell ref="E33:I33"/>
    <mergeCell ref="E34:I34"/>
    <mergeCell ref="K16:O16"/>
    <mergeCell ref="B2:F2"/>
    <mergeCell ref="H2:P6"/>
    <mergeCell ref="B3:F3"/>
    <mergeCell ref="B4:F4"/>
    <mergeCell ref="B5:F5"/>
    <mergeCell ref="B6:F6"/>
    <mergeCell ref="B8:P8"/>
    <mergeCell ref="B10:F10"/>
    <mergeCell ref="H10:P10"/>
    <mergeCell ref="K12:O12"/>
    <mergeCell ref="K14:O14"/>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8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Q44:Q62"/>
  <sheetViews>
    <sheetView view="pageBreakPreview" zoomScaleNormal="100" zoomScaleSheetLayoutView="100" workbookViewId="0">
      <selection activeCell="O17" sqref="O17"/>
    </sheetView>
  </sheetViews>
  <sheetFormatPr defaultRowHeight="15" x14ac:dyDescent="0.25"/>
  <cols>
    <col min="1" max="16384" width="9.140625" style="390"/>
  </cols>
  <sheetData>
    <row r="44" spans="17:17" x14ac:dyDescent="0.25">
      <c r="Q44" s="396"/>
    </row>
    <row r="45" spans="17:17" x14ac:dyDescent="0.25">
      <c r="Q45" s="396"/>
    </row>
    <row r="46" spans="17:17" x14ac:dyDescent="0.25">
      <c r="Q46" s="396"/>
    </row>
    <row r="47" spans="17:17" x14ac:dyDescent="0.25">
      <c r="Q47" s="396"/>
    </row>
    <row r="48" spans="17:17" x14ac:dyDescent="0.25">
      <c r="Q48" s="396"/>
    </row>
    <row r="49" spans="17:17" x14ac:dyDescent="0.25">
      <c r="Q49" s="396"/>
    </row>
    <row r="50" spans="17:17" x14ac:dyDescent="0.25">
      <c r="Q50" s="396"/>
    </row>
    <row r="51" spans="17:17" x14ac:dyDescent="0.25">
      <c r="Q51" s="396"/>
    </row>
    <row r="52" spans="17:17" x14ac:dyDescent="0.25">
      <c r="Q52" s="396"/>
    </row>
    <row r="53" spans="17:17" x14ac:dyDescent="0.25">
      <c r="Q53" s="396"/>
    </row>
    <row r="54" spans="17:17" x14ac:dyDescent="0.25">
      <c r="Q54" s="396"/>
    </row>
    <row r="55" spans="17:17" x14ac:dyDescent="0.25">
      <c r="Q55" s="396"/>
    </row>
    <row r="56" spans="17:17" x14ac:dyDescent="0.25">
      <c r="Q56" s="396"/>
    </row>
    <row r="57" spans="17:17" x14ac:dyDescent="0.25">
      <c r="Q57" s="396"/>
    </row>
    <row r="58" spans="17:17" x14ac:dyDescent="0.25">
      <c r="Q58" s="396"/>
    </row>
    <row r="59" spans="17:17" x14ac:dyDescent="0.25">
      <c r="Q59" s="396"/>
    </row>
    <row r="60" spans="17:17" x14ac:dyDescent="0.25">
      <c r="Q60" s="396"/>
    </row>
    <row r="61" spans="17:17" x14ac:dyDescent="0.25">
      <c r="Q61" s="396"/>
    </row>
    <row r="62" spans="17:17" x14ac:dyDescent="0.25">
      <c r="Q62" s="396"/>
    </row>
  </sheetData>
  <sheetProtection sheet="1" objects="1" scenarios="1"/>
  <pageMargins left="0.7" right="0.7" top="0.75" bottom="0.75" header="0.3" footer="0.3"/>
  <pageSetup paperSize="9" scale="79" fitToHeight="0" orientation="portrait" r:id="rId1"/>
  <rowBreaks count="1" manualBreakCount="1">
    <brk id="55"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0"/>
  <sheetViews>
    <sheetView view="pageBreakPreview" zoomScaleNormal="100" zoomScaleSheetLayoutView="100" workbookViewId="0">
      <selection activeCell="T7" sqref="T7"/>
    </sheetView>
  </sheetViews>
  <sheetFormatPr defaultRowHeight="12.75" x14ac:dyDescent="0.25"/>
  <cols>
    <col min="1" max="1" width="1.7109375" style="1" customWidth="1"/>
    <col min="2" max="2" width="0.85546875" style="1" customWidth="1"/>
    <col min="3" max="3" width="15.14062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10.85546875" style="12" customWidth="1"/>
    <col min="12" max="12" width="1.7109375" style="12" customWidth="1"/>
    <col min="13" max="13" width="13" style="13"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ht="8.1" customHeight="1" x14ac:dyDescent="0.25">
      <c r="A1" s="183"/>
      <c r="B1" s="160"/>
      <c r="C1" s="160"/>
      <c r="D1" s="160"/>
      <c r="E1" s="160"/>
      <c r="F1" s="160"/>
      <c r="G1" s="160"/>
      <c r="H1" s="160"/>
      <c r="I1" s="160"/>
      <c r="J1" s="160"/>
      <c r="K1" s="176"/>
      <c r="L1" s="176"/>
      <c r="M1" s="177"/>
      <c r="N1" s="178"/>
      <c r="O1" s="177"/>
      <c r="P1" s="160"/>
      <c r="Q1" s="162"/>
    </row>
    <row r="2" spans="1:27" s="112" customFormat="1" ht="39.950000000000003" customHeight="1" x14ac:dyDescent="0.25">
      <c r="A2" s="117"/>
      <c r="B2" s="426"/>
      <c r="C2" s="427"/>
      <c r="D2" s="427"/>
      <c r="E2" s="427"/>
      <c r="F2" s="427"/>
      <c r="G2" s="428"/>
      <c r="H2" s="102"/>
      <c r="I2" s="711"/>
      <c r="J2" s="712"/>
      <c r="K2" s="712"/>
      <c r="L2" s="712"/>
      <c r="M2" s="712"/>
      <c r="N2" s="712"/>
      <c r="O2" s="712"/>
      <c r="P2" s="713"/>
      <c r="Q2" s="156"/>
      <c r="R2" s="109"/>
      <c r="S2" s="109"/>
      <c r="T2" s="109"/>
      <c r="U2" s="109"/>
      <c r="V2" s="109"/>
      <c r="W2" s="109"/>
      <c r="X2" s="109"/>
      <c r="Y2" s="109"/>
      <c r="Z2" s="109"/>
      <c r="AA2" s="102"/>
    </row>
    <row r="3" spans="1:27" s="112" customFormat="1" ht="15" customHeight="1" x14ac:dyDescent="0.25">
      <c r="A3" s="117"/>
      <c r="B3" s="415" t="s">
        <v>296</v>
      </c>
      <c r="C3" s="397"/>
      <c r="D3" s="397"/>
      <c r="E3" s="397"/>
      <c r="F3" s="397"/>
      <c r="G3" s="416"/>
      <c r="H3" s="102"/>
      <c r="I3" s="714"/>
      <c r="J3" s="715"/>
      <c r="K3" s="715"/>
      <c r="L3" s="715"/>
      <c r="M3" s="715"/>
      <c r="N3" s="715"/>
      <c r="O3" s="715"/>
      <c r="P3" s="716"/>
      <c r="Q3" s="156"/>
      <c r="R3" s="109"/>
      <c r="S3" s="109"/>
      <c r="T3" s="109"/>
      <c r="U3" s="109"/>
      <c r="V3" s="109"/>
      <c r="W3" s="109"/>
      <c r="X3" s="109"/>
      <c r="Y3" s="109"/>
      <c r="Z3" s="109"/>
      <c r="AA3" s="102"/>
    </row>
    <row r="4" spans="1:27" s="112" customFormat="1" ht="15" customHeight="1" x14ac:dyDescent="0.25">
      <c r="A4" s="117"/>
      <c r="B4" s="415" t="s">
        <v>174</v>
      </c>
      <c r="C4" s="397"/>
      <c r="D4" s="397"/>
      <c r="E4" s="397"/>
      <c r="F4" s="397"/>
      <c r="G4" s="416"/>
      <c r="H4" s="102"/>
      <c r="I4" s="714"/>
      <c r="J4" s="715"/>
      <c r="K4" s="715"/>
      <c r="L4" s="715"/>
      <c r="M4" s="715"/>
      <c r="N4" s="715"/>
      <c r="O4" s="715"/>
      <c r="P4" s="716"/>
      <c r="Q4" s="156"/>
      <c r="R4" s="109"/>
      <c r="S4" s="109"/>
      <c r="T4" s="109"/>
      <c r="U4" s="109"/>
      <c r="V4" s="109"/>
      <c r="W4" s="109"/>
      <c r="X4" s="109"/>
      <c r="Y4" s="109"/>
      <c r="Z4" s="109"/>
      <c r="AA4" s="102"/>
    </row>
    <row r="5" spans="1:27" s="112" customFormat="1" ht="15" customHeight="1" x14ac:dyDescent="0.25">
      <c r="A5" s="117"/>
      <c r="B5" s="708" t="s">
        <v>248</v>
      </c>
      <c r="C5" s="709"/>
      <c r="D5" s="709"/>
      <c r="E5" s="709"/>
      <c r="F5" s="709"/>
      <c r="G5" s="710"/>
      <c r="H5" s="102"/>
      <c r="I5" s="714"/>
      <c r="J5" s="715"/>
      <c r="K5" s="715"/>
      <c r="L5" s="715"/>
      <c r="M5" s="715"/>
      <c r="N5" s="715"/>
      <c r="O5" s="715"/>
      <c r="P5" s="716"/>
      <c r="Q5" s="156"/>
      <c r="R5" s="109"/>
      <c r="S5" s="109"/>
      <c r="T5" s="109"/>
      <c r="U5" s="109"/>
      <c r="V5" s="109"/>
      <c r="W5" s="109"/>
      <c r="X5" s="109"/>
      <c r="Y5" s="109"/>
      <c r="Z5" s="109"/>
      <c r="AA5" s="102"/>
    </row>
    <row r="6" spans="1:27" s="112" customFormat="1" ht="15" customHeight="1" x14ac:dyDescent="0.25">
      <c r="A6" s="117"/>
      <c r="B6" s="442" t="s">
        <v>171</v>
      </c>
      <c r="C6" s="443"/>
      <c r="D6" s="443"/>
      <c r="E6" s="443"/>
      <c r="F6" s="443"/>
      <c r="G6" s="444"/>
      <c r="H6" s="155"/>
      <c r="I6" s="717"/>
      <c r="J6" s="718"/>
      <c r="K6" s="718"/>
      <c r="L6" s="718"/>
      <c r="M6" s="718"/>
      <c r="N6" s="718"/>
      <c r="O6" s="718"/>
      <c r="P6" s="719"/>
      <c r="Q6" s="156"/>
      <c r="R6" s="109"/>
      <c r="S6" s="109"/>
      <c r="T6" s="109"/>
      <c r="U6" s="109"/>
      <c r="V6" s="109"/>
      <c r="W6" s="109"/>
      <c r="X6" s="109"/>
      <c r="Y6" s="109"/>
      <c r="Z6" s="109"/>
      <c r="AA6" s="102"/>
    </row>
    <row r="7" spans="1:27" s="113" customFormat="1" ht="8.1" customHeight="1" x14ac:dyDescent="0.25">
      <c r="A7" s="125"/>
      <c r="B7" s="104"/>
      <c r="C7" s="104"/>
      <c r="D7" s="104"/>
      <c r="E7" s="104"/>
      <c r="F7" s="104"/>
      <c r="G7" s="104"/>
      <c r="H7" s="104"/>
      <c r="I7" s="104"/>
      <c r="J7" s="104"/>
      <c r="K7" s="86"/>
      <c r="L7" s="86"/>
      <c r="M7" s="87"/>
      <c r="N7" s="88"/>
      <c r="O7" s="87"/>
      <c r="P7" s="104"/>
      <c r="Q7" s="126"/>
    </row>
    <row r="8" spans="1:27" s="6" customFormat="1" ht="20.100000000000001" customHeight="1" x14ac:dyDescent="0.25">
      <c r="A8" s="125"/>
      <c r="B8" s="720" t="s">
        <v>98</v>
      </c>
      <c r="C8" s="721"/>
      <c r="D8" s="721"/>
      <c r="E8" s="721"/>
      <c r="F8" s="721"/>
      <c r="G8" s="721"/>
      <c r="H8" s="721"/>
      <c r="I8" s="721"/>
      <c r="J8" s="721"/>
      <c r="K8" s="721"/>
      <c r="L8" s="721"/>
      <c r="M8" s="721"/>
      <c r="N8" s="721"/>
      <c r="O8" s="721"/>
      <c r="P8" s="722"/>
      <c r="Q8" s="126"/>
    </row>
    <row r="9" spans="1:27" s="11" customFormat="1" ht="3.75" customHeight="1" x14ac:dyDescent="0.25">
      <c r="A9" s="157"/>
      <c r="B9" s="72"/>
      <c r="C9" s="73"/>
      <c r="D9" s="74"/>
      <c r="E9" s="75"/>
      <c r="F9" s="75"/>
      <c r="G9" s="75"/>
      <c r="H9" s="75"/>
      <c r="I9" s="75"/>
      <c r="J9" s="76"/>
      <c r="K9" s="75"/>
      <c r="L9" s="76"/>
      <c r="M9" s="77"/>
      <c r="N9" s="76"/>
      <c r="O9" s="75"/>
      <c r="P9" s="78"/>
      <c r="Q9" s="158"/>
    </row>
    <row r="10" spans="1:27" s="10" customFormat="1" ht="12.75" customHeight="1" x14ac:dyDescent="0.25">
      <c r="A10" s="149"/>
      <c r="B10" s="63"/>
      <c r="C10" s="573" t="s">
        <v>140</v>
      </c>
      <c r="D10" s="574"/>
      <c r="E10" s="574"/>
      <c r="F10" s="574"/>
      <c r="G10" s="574"/>
      <c r="H10" s="574"/>
      <c r="I10" s="574"/>
      <c r="J10" s="574"/>
      <c r="K10" s="574"/>
      <c r="L10" s="574"/>
      <c r="M10" s="574"/>
      <c r="N10" s="574"/>
      <c r="O10" s="575"/>
      <c r="P10" s="64"/>
      <c r="Q10" s="150"/>
    </row>
    <row r="11" spans="1:27" ht="12.75" customHeight="1" x14ac:dyDescent="0.25">
      <c r="A11" s="117"/>
      <c r="B11" s="27"/>
      <c r="C11" s="573" t="s">
        <v>141</v>
      </c>
      <c r="D11" s="574"/>
      <c r="E11" s="574"/>
      <c r="F11" s="574"/>
      <c r="G11" s="574"/>
      <c r="H11" s="574"/>
      <c r="I11" s="574"/>
      <c r="J11" s="574"/>
      <c r="K11" s="574"/>
      <c r="L11" s="574"/>
      <c r="M11" s="574"/>
      <c r="N11" s="574"/>
      <c r="O11" s="575"/>
      <c r="P11" s="28"/>
      <c r="Q11" s="118"/>
    </row>
    <row r="12" spans="1:27" ht="12.75" customHeight="1" x14ac:dyDescent="0.25">
      <c r="A12" s="117"/>
      <c r="B12" s="27"/>
      <c r="C12" s="573" t="s">
        <v>142</v>
      </c>
      <c r="D12" s="574"/>
      <c r="E12" s="574"/>
      <c r="F12" s="574"/>
      <c r="G12" s="574"/>
      <c r="H12" s="574"/>
      <c r="I12" s="574"/>
      <c r="J12" s="574"/>
      <c r="K12" s="574"/>
      <c r="L12" s="574"/>
      <c r="M12" s="574"/>
      <c r="N12" s="574"/>
      <c r="O12" s="575"/>
      <c r="P12" s="28"/>
      <c r="Q12" s="118"/>
    </row>
    <row r="13" spans="1:27" ht="12.75" customHeight="1" x14ac:dyDescent="0.25">
      <c r="A13" s="117"/>
      <c r="B13" s="27"/>
      <c r="C13" s="573" t="s">
        <v>143</v>
      </c>
      <c r="D13" s="574"/>
      <c r="E13" s="574"/>
      <c r="F13" s="574"/>
      <c r="G13" s="574"/>
      <c r="H13" s="574"/>
      <c r="I13" s="574"/>
      <c r="J13" s="574"/>
      <c r="K13" s="574"/>
      <c r="L13" s="574"/>
      <c r="M13" s="574"/>
      <c r="N13" s="574"/>
      <c r="O13" s="575"/>
      <c r="P13" s="28"/>
      <c r="Q13" s="118"/>
    </row>
    <row r="14" spans="1:27" ht="12.75" customHeight="1" x14ac:dyDescent="0.25">
      <c r="A14" s="117"/>
      <c r="B14" s="27"/>
      <c r="C14" s="573" t="s">
        <v>184</v>
      </c>
      <c r="D14" s="574"/>
      <c r="E14" s="574"/>
      <c r="F14" s="574"/>
      <c r="G14" s="574"/>
      <c r="H14" s="574"/>
      <c r="I14" s="574"/>
      <c r="J14" s="574"/>
      <c r="K14" s="574"/>
      <c r="L14" s="574"/>
      <c r="M14" s="574"/>
      <c r="N14" s="574"/>
      <c r="O14" s="575"/>
      <c r="P14" s="28"/>
      <c r="Q14" s="118"/>
    </row>
    <row r="15" spans="1:27" ht="12.75" customHeight="1" x14ac:dyDescent="0.25">
      <c r="A15" s="117"/>
      <c r="B15" s="27"/>
      <c r="C15" s="573" t="s">
        <v>144</v>
      </c>
      <c r="D15" s="574"/>
      <c r="E15" s="574"/>
      <c r="F15" s="574"/>
      <c r="G15" s="574"/>
      <c r="H15" s="574"/>
      <c r="I15" s="574"/>
      <c r="J15" s="574"/>
      <c r="K15" s="574"/>
      <c r="L15" s="574"/>
      <c r="M15" s="574"/>
      <c r="N15" s="574"/>
      <c r="O15" s="575"/>
      <c r="P15" s="28"/>
      <c r="Q15" s="118"/>
    </row>
    <row r="16" spans="1:27" ht="12.75" customHeight="1" x14ac:dyDescent="0.25">
      <c r="A16" s="117"/>
      <c r="B16" s="27"/>
      <c r="C16" s="573" t="s">
        <v>139</v>
      </c>
      <c r="D16" s="574"/>
      <c r="E16" s="574"/>
      <c r="F16" s="574"/>
      <c r="G16" s="574"/>
      <c r="H16" s="574"/>
      <c r="I16" s="574"/>
      <c r="J16" s="574"/>
      <c r="K16" s="574"/>
      <c r="L16" s="574"/>
      <c r="M16" s="574"/>
      <c r="N16" s="574"/>
      <c r="O16" s="575"/>
      <c r="P16" s="28"/>
      <c r="Q16" s="118"/>
    </row>
    <row r="17" spans="1:17" ht="12.75" customHeight="1" x14ac:dyDescent="0.25">
      <c r="A17" s="117"/>
      <c r="B17" s="27"/>
      <c r="C17" s="573" t="s">
        <v>145</v>
      </c>
      <c r="D17" s="574"/>
      <c r="E17" s="574"/>
      <c r="F17" s="574"/>
      <c r="G17" s="574"/>
      <c r="H17" s="574"/>
      <c r="I17" s="574"/>
      <c r="J17" s="574"/>
      <c r="K17" s="574"/>
      <c r="L17" s="574"/>
      <c r="M17" s="574"/>
      <c r="N17" s="574"/>
      <c r="O17" s="575"/>
      <c r="P17" s="28"/>
      <c r="Q17" s="118"/>
    </row>
    <row r="18" spans="1:17" ht="12.75" customHeight="1" x14ac:dyDescent="0.25">
      <c r="A18" s="117"/>
      <c r="B18" s="27"/>
      <c r="C18" s="573" t="s">
        <v>146</v>
      </c>
      <c r="D18" s="574"/>
      <c r="E18" s="574"/>
      <c r="F18" s="574"/>
      <c r="G18" s="574"/>
      <c r="H18" s="574"/>
      <c r="I18" s="574"/>
      <c r="J18" s="574"/>
      <c r="K18" s="574"/>
      <c r="L18" s="574"/>
      <c r="M18" s="574"/>
      <c r="N18" s="574"/>
      <c r="O18" s="575"/>
      <c r="P18" s="28"/>
      <c r="Q18" s="118"/>
    </row>
    <row r="19" spans="1:17" ht="12.75" customHeight="1" x14ac:dyDescent="0.25">
      <c r="A19" s="117"/>
      <c r="B19" s="27"/>
      <c r="C19" s="573" t="s">
        <v>147</v>
      </c>
      <c r="D19" s="574"/>
      <c r="E19" s="574"/>
      <c r="F19" s="574"/>
      <c r="G19" s="574"/>
      <c r="H19" s="574"/>
      <c r="I19" s="574"/>
      <c r="J19" s="574"/>
      <c r="K19" s="574"/>
      <c r="L19" s="574"/>
      <c r="M19" s="574"/>
      <c r="N19" s="574"/>
      <c r="O19" s="575"/>
      <c r="P19" s="28"/>
      <c r="Q19" s="118"/>
    </row>
    <row r="20" spans="1:17" ht="12.75" customHeight="1" x14ac:dyDescent="0.25">
      <c r="A20" s="117"/>
      <c r="B20" s="27"/>
      <c r="C20" s="573"/>
      <c r="D20" s="574"/>
      <c r="E20" s="574"/>
      <c r="F20" s="574"/>
      <c r="G20" s="574"/>
      <c r="H20" s="574"/>
      <c r="I20" s="574"/>
      <c r="J20" s="574"/>
      <c r="K20" s="574"/>
      <c r="L20" s="574"/>
      <c r="M20" s="574"/>
      <c r="N20" s="574"/>
      <c r="O20" s="575"/>
      <c r="P20" s="28"/>
      <c r="Q20" s="118"/>
    </row>
    <row r="21" spans="1:17" ht="12.75" customHeight="1" x14ac:dyDescent="0.25">
      <c r="A21" s="117"/>
      <c r="B21" s="27"/>
      <c r="C21" s="573" t="s">
        <v>148</v>
      </c>
      <c r="D21" s="574"/>
      <c r="E21" s="574"/>
      <c r="F21" s="574"/>
      <c r="G21" s="574"/>
      <c r="H21" s="574"/>
      <c r="I21" s="574"/>
      <c r="J21" s="574"/>
      <c r="K21" s="574"/>
      <c r="L21" s="574"/>
      <c r="M21" s="574"/>
      <c r="N21" s="574"/>
      <c r="O21" s="575"/>
      <c r="P21" s="28"/>
      <c r="Q21" s="118"/>
    </row>
    <row r="22" spans="1:17" ht="12.75" customHeight="1" x14ac:dyDescent="0.25">
      <c r="A22" s="117"/>
      <c r="B22" s="27"/>
      <c r="C22" s="573"/>
      <c r="D22" s="574"/>
      <c r="E22" s="574"/>
      <c r="F22" s="574"/>
      <c r="G22" s="574"/>
      <c r="H22" s="574"/>
      <c r="I22" s="574"/>
      <c r="J22" s="574"/>
      <c r="K22" s="574"/>
      <c r="L22" s="574"/>
      <c r="M22" s="574"/>
      <c r="N22" s="574"/>
      <c r="O22" s="575"/>
      <c r="P22" s="28"/>
      <c r="Q22" s="118"/>
    </row>
    <row r="23" spans="1:17" ht="8.1" customHeight="1" x14ac:dyDescent="0.25">
      <c r="A23" s="117"/>
      <c r="B23" s="29"/>
      <c r="C23" s="35"/>
      <c r="D23" s="35"/>
      <c r="E23" s="35"/>
      <c r="F23" s="35"/>
      <c r="G23" s="35"/>
      <c r="H23" s="35"/>
      <c r="I23" s="35"/>
      <c r="J23" s="35"/>
      <c r="K23" s="89"/>
      <c r="L23" s="89"/>
      <c r="M23" s="90"/>
      <c r="N23" s="91"/>
      <c r="O23" s="90"/>
      <c r="P23" s="34"/>
      <c r="Q23" s="118"/>
    </row>
    <row r="24" spans="1:17" s="6" customFormat="1" ht="20.100000000000001" customHeight="1" x14ac:dyDescent="0.25">
      <c r="A24" s="125"/>
      <c r="B24" s="470" t="str">
        <f>Summary!B74</f>
        <v>SUBMIT COMPLETED ORDER FORMS TO michelle@exposolutions.co.za OR FAX TO # (+27) 21 510 5928</v>
      </c>
      <c r="C24" s="470"/>
      <c r="D24" s="470"/>
      <c r="E24" s="470"/>
      <c r="F24" s="470"/>
      <c r="G24" s="470"/>
      <c r="H24" s="470"/>
      <c r="I24" s="470"/>
      <c r="J24" s="470"/>
      <c r="K24" s="470"/>
      <c r="L24" s="470"/>
      <c r="M24" s="470"/>
      <c r="N24" s="470"/>
      <c r="O24" s="470"/>
      <c r="P24" s="470"/>
      <c r="Q24" s="126"/>
    </row>
    <row r="25" spans="1:17" s="6" customFormat="1" ht="8.1" customHeight="1" x14ac:dyDescent="0.25">
      <c r="A25" s="125"/>
      <c r="B25" s="104"/>
      <c r="C25" s="104"/>
      <c r="D25" s="104"/>
      <c r="E25" s="104"/>
      <c r="F25" s="104"/>
      <c r="G25" s="104"/>
      <c r="H25" s="104"/>
      <c r="I25" s="104"/>
      <c r="J25" s="104"/>
      <c r="K25" s="104"/>
      <c r="L25" s="104"/>
      <c r="M25" s="57"/>
      <c r="N25" s="104"/>
      <c r="O25" s="104"/>
      <c r="P25" s="104"/>
      <c r="Q25" s="126"/>
    </row>
    <row r="26" spans="1:17" s="6" customFormat="1" ht="24.95" customHeight="1" x14ac:dyDescent="0.25">
      <c r="A26" s="125"/>
      <c r="B26" s="537" t="str">
        <f>'Fascia Names'!B54:P54</f>
        <v>DEADLINE FOR THIS FORM IS 18 AUGUST 2017. FORMS SUBMITTED AFTER THIS DATE INCUR A 20% LATE-ORDER SURCHARGE / PAYMENT IS DUE ON PRESENTATION OF INVOICE / PAYMENT IS REQUIRED IN FULL PRIOR TO DELIVERY OF ORDERED SERVICES</v>
      </c>
      <c r="C26" s="538"/>
      <c r="D26" s="538"/>
      <c r="E26" s="538"/>
      <c r="F26" s="538"/>
      <c r="G26" s="538"/>
      <c r="H26" s="538"/>
      <c r="I26" s="538"/>
      <c r="J26" s="538"/>
      <c r="K26" s="538"/>
      <c r="L26" s="538"/>
      <c r="M26" s="538"/>
      <c r="N26" s="538"/>
      <c r="O26" s="538"/>
      <c r="P26" s="539"/>
      <c r="Q26" s="126"/>
    </row>
    <row r="27" spans="1:17" s="6" customFormat="1" ht="8.1" customHeight="1" x14ac:dyDescent="0.25">
      <c r="A27" s="125"/>
      <c r="B27" s="104"/>
      <c r="C27" s="70"/>
      <c r="D27" s="70"/>
      <c r="E27" s="70"/>
      <c r="F27" s="70"/>
      <c r="G27" s="70"/>
      <c r="H27" s="70"/>
      <c r="I27" s="70"/>
      <c r="J27" s="70"/>
      <c r="K27" s="70"/>
      <c r="L27" s="70"/>
      <c r="M27" s="71"/>
      <c r="N27" s="70"/>
      <c r="O27" s="70"/>
      <c r="P27" s="104"/>
      <c r="Q27" s="126"/>
    </row>
    <row r="28" spans="1:17" s="25" customFormat="1" ht="15" customHeight="1" x14ac:dyDescent="0.25">
      <c r="A28" s="125"/>
      <c r="B28" s="153" t="str">
        <f>Summary!B76</f>
        <v>SAAFOST 2017  I  4-6 SEPTEMBER 2017 I  CENTURY CITY CONFERENCE CENTRE</v>
      </c>
      <c r="C28" s="136"/>
      <c r="D28" s="136"/>
      <c r="E28" s="136"/>
      <c r="F28" s="136"/>
      <c r="G28" s="136"/>
      <c r="H28" s="136"/>
      <c r="I28" s="136"/>
      <c r="J28" s="135"/>
      <c r="K28" s="135"/>
      <c r="L28" s="135"/>
      <c r="M28" s="134"/>
      <c r="N28" s="135"/>
      <c r="O28" s="458" t="s">
        <v>106</v>
      </c>
      <c r="P28" s="459"/>
      <c r="Q28" s="126"/>
    </row>
    <row r="29" spans="1:17" s="25" customFormat="1" ht="15" customHeight="1" x14ac:dyDescent="0.5">
      <c r="A29" s="125"/>
      <c r="B29" s="540" t="s">
        <v>170</v>
      </c>
      <c r="C29" s="541"/>
      <c r="D29" s="541"/>
      <c r="E29" s="541"/>
      <c r="F29" s="154"/>
      <c r="G29" s="154"/>
      <c r="H29" s="154"/>
      <c r="I29" s="154"/>
      <c r="J29" s="154"/>
      <c r="K29" s="154"/>
      <c r="L29" s="154"/>
      <c r="M29" s="137"/>
      <c r="N29" s="138"/>
      <c r="O29" s="460"/>
      <c r="P29" s="461"/>
      <c r="Q29" s="126"/>
    </row>
    <row r="30" spans="1:17" s="6" customFormat="1" ht="5.0999999999999996" customHeight="1" x14ac:dyDescent="0.25">
      <c r="A30" s="151"/>
      <c r="B30" s="133"/>
      <c r="C30" s="133"/>
      <c r="D30" s="133"/>
      <c r="E30" s="133"/>
      <c r="F30" s="133"/>
      <c r="G30" s="133"/>
      <c r="H30" s="133"/>
      <c r="I30" s="133"/>
      <c r="J30" s="133"/>
      <c r="K30" s="133"/>
      <c r="L30" s="133"/>
      <c r="M30" s="132"/>
      <c r="N30" s="133"/>
      <c r="O30" s="133"/>
      <c r="P30" s="133"/>
      <c r="Q30" s="152"/>
    </row>
  </sheetData>
  <sheetProtection sheet="1" objects="1" scenarios="1"/>
  <protectedRanges>
    <protectedRange sqref="I2 O3:O6" name="Show Logo"/>
  </protectedRanges>
  <mergeCells count="24">
    <mergeCell ref="O28:P29"/>
    <mergeCell ref="B29:E29"/>
    <mergeCell ref="C19:O19"/>
    <mergeCell ref="C17:O17"/>
    <mergeCell ref="C10:O10"/>
    <mergeCell ref="C11:O11"/>
    <mergeCell ref="C12:O12"/>
    <mergeCell ref="C13:O13"/>
    <mergeCell ref="B26:P26"/>
    <mergeCell ref="C14:O14"/>
    <mergeCell ref="C16:O16"/>
    <mergeCell ref="C15:O15"/>
    <mergeCell ref="C18:O18"/>
    <mergeCell ref="B8:P8"/>
    <mergeCell ref="B24:P24"/>
    <mergeCell ref="C20:O20"/>
    <mergeCell ref="C21:O21"/>
    <mergeCell ref="C22:O22"/>
    <mergeCell ref="B5:G5"/>
    <mergeCell ref="B4:G4"/>
    <mergeCell ref="B3:G3"/>
    <mergeCell ref="B2:G2"/>
    <mergeCell ref="I2:P6"/>
    <mergeCell ref="B6:G6"/>
  </mergeCells>
  <hyperlinks>
    <hyperlink ref="B6:M6" r:id="rId1" display="http://www.exposolutions.co.za"/>
  </hyperlinks>
  <printOptions horizontalCentered="1"/>
  <pageMargins left="0.23622047244094491" right="0.23622047244094491" top="0.23622047244094491" bottom="0.23622047244094491" header="0.31496062992125984" footer="0.31496062992125984"/>
  <pageSetup paperSize="9" scale="6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U58"/>
  <sheetViews>
    <sheetView view="pageBreakPreview" zoomScaleNormal="100" zoomScaleSheetLayoutView="100" workbookViewId="0">
      <selection activeCell="C13" sqref="C13"/>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8.2851562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1" s="111" customFormat="1" ht="8.1" customHeight="1" x14ac:dyDescent="0.2">
      <c r="A1" s="114"/>
      <c r="B1" s="115"/>
      <c r="C1" s="115"/>
      <c r="D1" s="115"/>
      <c r="E1" s="115"/>
      <c r="F1" s="115"/>
      <c r="G1" s="115"/>
      <c r="H1" s="115"/>
      <c r="I1" s="115"/>
      <c r="J1" s="115"/>
      <c r="K1" s="115"/>
      <c r="L1" s="115"/>
      <c r="M1" s="115"/>
      <c r="N1" s="115"/>
      <c r="O1" s="115"/>
      <c r="P1" s="115"/>
      <c r="Q1" s="116"/>
      <c r="R1" s="110"/>
      <c r="S1" s="110"/>
      <c r="T1" s="110"/>
      <c r="U1" s="110"/>
    </row>
    <row r="2" spans="1:21" s="112" customFormat="1" ht="39.950000000000003" customHeight="1" x14ac:dyDescent="0.25">
      <c r="A2" s="117"/>
      <c r="B2" s="426"/>
      <c r="C2" s="427"/>
      <c r="D2" s="427"/>
      <c r="E2" s="427"/>
      <c r="F2" s="428"/>
      <c r="G2" s="102"/>
      <c r="H2" s="432"/>
      <c r="I2" s="433"/>
      <c r="J2" s="433"/>
      <c r="K2" s="433"/>
      <c r="L2" s="433"/>
      <c r="M2" s="433"/>
      <c r="N2" s="433"/>
      <c r="O2" s="433"/>
      <c r="P2" s="434"/>
      <c r="Q2" s="156"/>
      <c r="R2" s="109"/>
      <c r="S2" s="109"/>
      <c r="T2" s="109"/>
      <c r="U2" s="102"/>
    </row>
    <row r="3" spans="1:21" s="112" customFormat="1" ht="15" customHeight="1" x14ac:dyDescent="0.25">
      <c r="A3" s="117"/>
      <c r="B3" s="415" t="s">
        <v>296</v>
      </c>
      <c r="C3" s="397"/>
      <c r="D3" s="397"/>
      <c r="E3" s="397"/>
      <c r="F3" s="416"/>
      <c r="G3" s="102"/>
      <c r="H3" s="435"/>
      <c r="I3" s="436"/>
      <c r="J3" s="436"/>
      <c r="K3" s="436"/>
      <c r="L3" s="436"/>
      <c r="M3" s="436"/>
      <c r="N3" s="436"/>
      <c r="O3" s="436"/>
      <c r="P3" s="437"/>
      <c r="Q3" s="156"/>
      <c r="R3" s="109"/>
      <c r="S3" s="109"/>
      <c r="T3" s="109"/>
      <c r="U3" s="102"/>
    </row>
    <row r="4" spans="1:21" s="112" customFormat="1" ht="15" customHeight="1" x14ac:dyDescent="0.25">
      <c r="A4" s="117"/>
      <c r="B4" s="415" t="s">
        <v>174</v>
      </c>
      <c r="C4" s="397"/>
      <c r="D4" s="397"/>
      <c r="E4" s="397"/>
      <c r="F4" s="416"/>
      <c r="G4" s="102"/>
      <c r="H4" s="435"/>
      <c r="I4" s="436"/>
      <c r="J4" s="436"/>
      <c r="K4" s="436"/>
      <c r="L4" s="436"/>
      <c r="M4" s="436"/>
      <c r="N4" s="436"/>
      <c r="O4" s="436"/>
      <c r="P4" s="437"/>
      <c r="Q4" s="156"/>
      <c r="R4" s="109"/>
      <c r="S4" s="109"/>
      <c r="T4" s="109"/>
      <c r="U4" s="102"/>
    </row>
    <row r="5" spans="1:21" s="112" customFormat="1" ht="15" customHeight="1" x14ac:dyDescent="0.25">
      <c r="A5" s="117"/>
      <c r="B5" s="415" t="s">
        <v>248</v>
      </c>
      <c r="C5" s="397"/>
      <c r="D5" s="397"/>
      <c r="E5" s="397"/>
      <c r="F5" s="416"/>
      <c r="G5" s="102"/>
      <c r="H5" s="435"/>
      <c r="I5" s="436"/>
      <c r="J5" s="436"/>
      <c r="K5" s="436"/>
      <c r="L5" s="436"/>
      <c r="M5" s="436"/>
      <c r="N5" s="436"/>
      <c r="O5" s="436"/>
      <c r="P5" s="437"/>
      <c r="Q5" s="156"/>
      <c r="R5" s="109"/>
      <c r="S5" s="109"/>
      <c r="T5" s="109"/>
      <c r="U5" s="102"/>
    </row>
    <row r="6" spans="1:21" s="112" customFormat="1" ht="15" customHeight="1" x14ac:dyDescent="0.25">
      <c r="A6" s="117"/>
      <c r="B6" s="442" t="s">
        <v>171</v>
      </c>
      <c r="C6" s="443"/>
      <c r="D6" s="443"/>
      <c r="E6" s="443"/>
      <c r="F6" s="444"/>
      <c r="G6" s="155"/>
      <c r="H6" s="438"/>
      <c r="I6" s="439"/>
      <c r="J6" s="439"/>
      <c r="K6" s="439"/>
      <c r="L6" s="439"/>
      <c r="M6" s="439"/>
      <c r="N6" s="439"/>
      <c r="O6" s="439"/>
      <c r="P6" s="440"/>
      <c r="Q6" s="156"/>
      <c r="R6" s="109"/>
      <c r="S6" s="109"/>
      <c r="T6" s="109"/>
      <c r="U6" s="102"/>
    </row>
    <row r="7" spans="1:21" s="25" customFormat="1" ht="8.1" customHeight="1" x14ac:dyDescent="0.25">
      <c r="A7" s="125"/>
      <c r="B7" s="104"/>
      <c r="C7" s="104"/>
      <c r="D7" s="104"/>
      <c r="E7" s="104"/>
      <c r="F7" s="104"/>
      <c r="G7" s="133"/>
      <c r="H7" s="104"/>
      <c r="I7" s="104"/>
      <c r="J7" s="104"/>
      <c r="K7" s="104"/>
      <c r="L7" s="104"/>
      <c r="M7" s="57"/>
      <c r="N7" s="104"/>
      <c r="O7" s="104"/>
      <c r="P7" s="104"/>
      <c r="Q7" s="126"/>
    </row>
    <row r="8" spans="1:21" ht="20.100000000000001" customHeight="1" x14ac:dyDescent="0.25">
      <c r="A8" s="125"/>
      <c r="B8" s="542" t="s">
        <v>32</v>
      </c>
      <c r="C8" s="543"/>
      <c r="D8" s="543"/>
      <c r="E8" s="543"/>
      <c r="F8" s="543"/>
      <c r="G8" s="543"/>
      <c r="H8" s="543"/>
      <c r="I8" s="543"/>
      <c r="J8" s="543"/>
      <c r="K8" s="543"/>
      <c r="L8" s="543"/>
      <c r="M8" s="543"/>
      <c r="N8" s="543"/>
      <c r="O8" s="543"/>
      <c r="P8" s="544"/>
      <c r="Q8" s="126"/>
    </row>
    <row r="9" spans="1:21" ht="7.5" customHeight="1" x14ac:dyDescent="0.25">
      <c r="A9" s="125"/>
      <c r="B9" s="104"/>
      <c r="C9" s="104"/>
      <c r="D9" s="104"/>
      <c r="E9" s="104"/>
      <c r="F9" s="104"/>
      <c r="G9" s="104"/>
      <c r="H9" s="104"/>
      <c r="I9" s="104"/>
      <c r="J9" s="104"/>
      <c r="K9" s="104"/>
      <c r="L9" s="104"/>
      <c r="M9" s="57"/>
      <c r="N9" s="104"/>
      <c r="O9" s="104"/>
      <c r="P9" s="104"/>
      <c r="Q9" s="126"/>
    </row>
    <row r="10" spans="1:21" s="8" customFormat="1" ht="20.100000000000001" customHeight="1" x14ac:dyDescent="0.25">
      <c r="A10" s="145"/>
      <c r="B10" s="545" t="s">
        <v>2</v>
      </c>
      <c r="C10" s="546"/>
      <c r="D10" s="546"/>
      <c r="E10" s="546"/>
      <c r="F10" s="547"/>
      <c r="G10" s="58"/>
      <c r="H10" s="545" t="s">
        <v>295</v>
      </c>
      <c r="I10" s="546"/>
      <c r="J10" s="546"/>
      <c r="K10" s="546"/>
      <c r="L10" s="546"/>
      <c r="M10" s="546"/>
      <c r="N10" s="546"/>
      <c r="O10" s="546"/>
      <c r="P10" s="547"/>
      <c r="Q10" s="146"/>
    </row>
    <row r="11" spans="1:21" ht="3.95" customHeight="1" x14ac:dyDescent="0.25">
      <c r="A11" s="125"/>
      <c r="B11" s="59"/>
      <c r="C11" s="104"/>
      <c r="D11" s="104"/>
      <c r="E11" s="104"/>
      <c r="F11" s="60"/>
      <c r="G11" s="104"/>
      <c r="H11" s="59"/>
      <c r="I11" s="104"/>
      <c r="J11" s="104"/>
      <c r="K11" s="104"/>
      <c r="L11" s="104"/>
      <c r="M11" s="57"/>
      <c r="N11" s="104"/>
      <c r="O11" s="104"/>
      <c r="P11" s="60"/>
      <c r="Q11" s="126"/>
    </row>
    <row r="12" spans="1:21" s="1" customFormat="1" ht="15" customHeight="1" x14ac:dyDescent="0.25">
      <c r="A12" s="117"/>
      <c r="B12" s="27"/>
      <c r="C12" s="194" t="s">
        <v>185</v>
      </c>
      <c r="D12" s="102"/>
      <c r="E12" s="61">
        <f>Summary!L21</f>
        <v>0</v>
      </c>
      <c r="F12" s="28"/>
      <c r="G12" s="102"/>
      <c r="H12" s="27"/>
      <c r="I12" s="102" t="s">
        <v>11</v>
      </c>
      <c r="J12" s="102"/>
      <c r="K12" s="407" t="s">
        <v>151</v>
      </c>
      <c r="L12" s="408"/>
      <c r="M12" s="408"/>
      <c r="N12" s="408"/>
      <c r="O12" s="522"/>
      <c r="P12" s="28"/>
      <c r="Q12" s="118"/>
    </row>
    <row r="13" spans="1:21" s="1" customFormat="1" ht="3.95" customHeight="1" x14ac:dyDescent="0.25">
      <c r="A13" s="117"/>
      <c r="B13" s="27"/>
      <c r="C13" s="102"/>
      <c r="D13" s="102"/>
      <c r="E13" s="50"/>
      <c r="F13" s="28"/>
      <c r="G13" s="102"/>
      <c r="H13" s="27"/>
      <c r="I13" s="102"/>
      <c r="J13" s="102"/>
      <c r="K13" s="102"/>
      <c r="L13" s="102"/>
      <c r="M13" s="105"/>
      <c r="N13" s="102"/>
      <c r="O13" s="102"/>
      <c r="P13" s="28"/>
      <c r="Q13" s="118"/>
    </row>
    <row r="14" spans="1:21" s="1" customFormat="1" ht="15" customHeight="1" x14ac:dyDescent="0.25">
      <c r="A14" s="117"/>
      <c r="B14" s="27"/>
      <c r="C14" s="187" t="s">
        <v>156</v>
      </c>
      <c r="D14" s="102"/>
      <c r="E14" s="61">
        <f>Summary!L41</f>
        <v>0</v>
      </c>
      <c r="F14" s="28"/>
      <c r="G14" s="102"/>
      <c r="H14" s="27"/>
      <c r="I14" s="102" t="s">
        <v>12</v>
      </c>
      <c r="J14" s="102"/>
      <c r="K14" s="407" t="s">
        <v>152</v>
      </c>
      <c r="L14" s="408"/>
      <c r="M14" s="408"/>
      <c r="N14" s="408"/>
      <c r="O14" s="522"/>
      <c r="P14" s="28"/>
      <c r="Q14" s="118"/>
    </row>
    <row r="15" spans="1:21" s="1" customFormat="1" ht="3.95" customHeight="1" x14ac:dyDescent="0.25">
      <c r="A15" s="117"/>
      <c r="B15" s="27"/>
      <c r="C15" s="102"/>
      <c r="D15" s="102"/>
      <c r="E15" s="50"/>
      <c r="F15" s="28"/>
      <c r="G15" s="102"/>
      <c r="H15" s="27"/>
      <c r="I15" s="102"/>
      <c r="J15" s="102"/>
      <c r="K15" s="102"/>
      <c r="L15" s="102"/>
      <c r="M15" s="105"/>
      <c r="N15" s="102"/>
      <c r="O15" s="102"/>
      <c r="P15" s="28"/>
      <c r="Q15" s="118"/>
    </row>
    <row r="16" spans="1:21" s="1" customFormat="1" ht="15" customHeight="1" x14ac:dyDescent="0.25">
      <c r="A16" s="117"/>
      <c r="B16" s="27"/>
      <c r="C16" s="102" t="s">
        <v>33</v>
      </c>
      <c r="D16" s="102"/>
      <c r="E16" s="61">
        <f>Summary!L37</f>
        <v>0</v>
      </c>
      <c r="F16" s="28"/>
      <c r="G16" s="102"/>
      <c r="H16" s="27"/>
      <c r="I16" s="102" t="s">
        <v>13</v>
      </c>
      <c r="J16" s="102"/>
      <c r="K16" s="455">
        <v>255005</v>
      </c>
      <c r="L16" s="519"/>
      <c r="M16" s="519"/>
      <c r="N16" s="519"/>
      <c r="O16" s="520"/>
      <c r="P16" s="28"/>
      <c r="Q16" s="118"/>
    </row>
    <row r="17" spans="1:17" s="1" customFormat="1" ht="3.95" customHeight="1" x14ac:dyDescent="0.25">
      <c r="A17" s="117"/>
      <c r="B17" s="27"/>
      <c r="C17" s="102"/>
      <c r="D17" s="102"/>
      <c r="E17" s="50"/>
      <c r="F17" s="28"/>
      <c r="G17" s="102"/>
      <c r="H17" s="27"/>
      <c r="I17" s="102"/>
      <c r="J17" s="102"/>
      <c r="K17" s="102"/>
      <c r="L17" s="102"/>
      <c r="M17" s="105"/>
      <c r="N17" s="102"/>
      <c r="O17" s="102"/>
      <c r="P17" s="28"/>
      <c r="Q17" s="118"/>
    </row>
    <row r="18" spans="1:17" s="1" customFormat="1" ht="15" customHeight="1" x14ac:dyDescent="0.25">
      <c r="A18" s="117"/>
      <c r="B18" s="27"/>
      <c r="C18" s="102" t="s">
        <v>6</v>
      </c>
      <c r="D18" s="102"/>
      <c r="E18" s="61">
        <f>Summary!L43</f>
        <v>0</v>
      </c>
      <c r="F18" s="28"/>
      <c r="G18" s="102"/>
      <c r="H18" s="27"/>
      <c r="I18" s="102" t="s">
        <v>14</v>
      </c>
      <c r="J18" s="102"/>
      <c r="K18" s="521" t="s">
        <v>153</v>
      </c>
      <c r="L18" s="519"/>
      <c r="M18" s="519"/>
      <c r="N18" s="519"/>
      <c r="O18" s="520"/>
      <c r="P18" s="28"/>
      <c r="Q18" s="118"/>
    </row>
    <row r="19" spans="1:17" s="1" customFormat="1" ht="3.95" customHeight="1" x14ac:dyDescent="0.25">
      <c r="A19" s="117"/>
      <c r="B19" s="27"/>
      <c r="C19" s="102"/>
      <c r="D19" s="102"/>
      <c r="E19" s="50"/>
      <c r="F19" s="28"/>
      <c r="G19" s="102"/>
      <c r="H19" s="27"/>
      <c r="I19" s="102"/>
      <c r="J19" s="102"/>
      <c r="K19" s="102"/>
      <c r="L19" s="102"/>
      <c r="M19" s="105"/>
      <c r="N19" s="102"/>
      <c r="O19" s="102"/>
      <c r="P19" s="28"/>
      <c r="Q19" s="118"/>
    </row>
    <row r="20" spans="1:17" s="1" customFormat="1" ht="15" customHeight="1" x14ac:dyDescent="0.25">
      <c r="A20" s="117"/>
      <c r="B20" s="27"/>
      <c r="C20" s="102" t="s">
        <v>7</v>
      </c>
      <c r="D20" s="102"/>
      <c r="E20" s="62">
        <f>Summary!L45</f>
        <v>0</v>
      </c>
      <c r="F20" s="28"/>
      <c r="G20" s="102"/>
      <c r="H20" s="27"/>
      <c r="I20" s="102" t="s">
        <v>15</v>
      </c>
      <c r="J20" s="102"/>
      <c r="K20" s="407" t="s">
        <v>155</v>
      </c>
      <c r="L20" s="408"/>
      <c r="M20" s="408"/>
      <c r="N20" s="408"/>
      <c r="O20" s="522"/>
      <c r="P20" s="28"/>
      <c r="Q20" s="118"/>
    </row>
    <row r="21" spans="1:17" s="1" customFormat="1" ht="8.1" customHeight="1" x14ac:dyDescent="0.25">
      <c r="A21" s="117"/>
      <c r="B21" s="29"/>
      <c r="C21" s="35"/>
      <c r="D21" s="35"/>
      <c r="E21" s="35"/>
      <c r="F21" s="34"/>
      <c r="G21" s="102"/>
      <c r="H21" s="29"/>
      <c r="I21" s="35"/>
      <c r="J21" s="35"/>
      <c r="K21" s="35"/>
      <c r="L21" s="35"/>
      <c r="M21" s="51"/>
      <c r="N21" s="35"/>
      <c r="O21" s="35"/>
      <c r="P21" s="34"/>
      <c r="Q21" s="118"/>
    </row>
    <row r="22" spans="1:17" s="1" customFormat="1" ht="8.1" customHeight="1" x14ac:dyDescent="0.25">
      <c r="A22" s="117"/>
      <c r="B22" s="102"/>
      <c r="C22" s="102"/>
      <c r="D22" s="102"/>
      <c r="E22" s="102"/>
      <c r="F22" s="102"/>
      <c r="G22" s="102"/>
      <c r="H22" s="102"/>
      <c r="I22" s="102"/>
      <c r="J22" s="102"/>
      <c r="K22" s="102"/>
      <c r="L22" s="102"/>
      <c r="M22" s="105"/>
      <c r="N22" s="102"/>
      <c r="O22" s="102"/>
      <c r="P22" s="102"/>
      <c r="Q22" s="118"/>
    </row>
    <row r="23" spans="1:17" s="1" customFormat="1" ht="8.1" customHeight="1" x14ac:dyDescent="0.25">
      <c r="A23" s="117"/>
      <c r="B23" s="30"/>
      <c r="C23" s="36"/>
      <c r="D23" s="36"/>
      <c r="E23" s="36"/>
      <c r="F23" s="36"/>
      <c r="G23" s="36"/>
      <c r="H23" s="36"/>
      <c r="I23" s="36"/>
      <c r="J23" s="36"/>
      <c r="K23" s="36"/>
      <c r="L23" s="36"/>
      <c r="M23" s="52"/>
      <c r="N23" s="36"/>
      <c r="O23" s="36"/>
      <c r="P23" s="37"/>
      <c r="Q23" s="118"/>
    </row>
    <row r="24" spans="1:17" s="9" customFormat="1" ht="20.100000000000001" customHeight="1" x14ac:dyDescent="0.25">
      <c r="A24" s="147"/>
      <c r="B24" s="53"/>
      <c r="C24" s="54" t="s">
        <v>162</v>
      </c>
      <c r="D24" s="55"/>
      <c r="E24" s="528" t="s">
        <v>538</v>
      </c>
      <c r="F24" s="529"/>
      <c r="G24" s="529"/>
      <c r="H24" s="529"/>
      <c r="I24" s="529"/>
      <c r="J24" s="529"/>
      <c r="K24" s="529"/>
      <c r="L24" s="529"/>
      <c r="M24" s="529"/>
      <c r="N24" s="529"/>
      <c r="O24" s="530"/>
      <c r="P24" s="56"/>
      <c r="Q24" s="148"/>
    </row>
    <row r="25" spans="1:17" s="1" customFormat="1" ht="3.95" customHeight="1" x14ac:dyDescent="0.25">
      <c r="A25" s="117"/>
      <c r="B25" s="27"/>
      <c r="C25" s="102"/>
      <c r="D25" s="102"/>
      <c r="E25" s="102"/>
      <c r="F25" s="102"/>
      <c r="G25" s="102"/>
      <c r="H25" s="102"/>
      <c r="I25" s="102"/>
      <c r="J25" s="102"/>
      <c r="K25" s="102"/>
      <c r="L25" s="102"/>
      <c r="M25" s="105"/>
      <c r="N25" s="102"/>
      <c r="O25" s="102"/>
      <c r="P25" s="28"/>
      <c r="Q25" s="118"/>
    </row>
    <row r="26" spans="1:17" s="1" customFormat="1" ht="12.75" customHeight="1" x14ac:dyDescent="0.25">
      <c r="A26" s="117"/>
      <c r="B26" s="27"/>
      <c r="C26" s="397" t="s">
        <v>89</v>
      </c>
      <c r="D26" s="397"/>
      <c r="E26" s="397"/>
      <c r="F26" s="397"/>
      <c r="G26" s="397"/>
      <c r="H26" s="397"/>
      <c r="I26" s="397"/>
      <c r="J26" s="397"/>
      <c r="K26" s="397"/>
      <c r="L26" s="397"/>
      <c r="M26" s="397"/>
      <c r="N26" s="397"/>
      <c r="O26" s="397"/>
      <c r="P26" s="28"/>
      <c r="Q26" s="118"/>
    </row>
    <row r="27" spans="1:17" s="1" customFormat="1" ht="12.75" customHeight="1" x14ac:dyDescent="0.25">
      <c r="A27" s="117"/>
      <c r="B27" s="27"/>
      <c r="C27" s="397" t="s">
        <v>90</v>
      </c>
      <c r="D27" s="397"/>
      <c r="E27" s="397"/>
      <c r="F27" s="397"/>
      <c r="G27" s="397"/>
      <c r="H27" s="397"/>
      <c r="I27" s="397"/>
      <c r="J27" s="397"/>
      <c r="K27" s="397"/>
      <c r="L27" s="397"/>
      <c r="M27" s="397"/>
      <c r="N27" s="397"/>
      <c r="O27" s="397"/>
      <c r="P27" s="28"/>
      <c r="Q27" s="118"/>
    </row>
    <row r="28" spans="1:17" s="1" customFormat="1" ht="8.1" customHeight="1" x14ac:dyDescent="0.25">
      <c r="A28" s="117"/>
      <c r="B28" s="27"/>
      <c r="C28" s="102"/>
      <c r="D28" s="102"/>
      <c r="E28" s="102"/>
      <c r="F28" s="102"/>
      <c r="G28" s="102"/>
      <c r="H28" s="102"/>
      <c r="I28" s="102"/>
      <c r="J28" s="102"/>
      <c r="K28" s="102"/>
      <c r="L28" s="102"/>
      <c r="M28" s="105"/>
      <c r="N28" s="102"/>
      <c r="O28" s="102"/>
      <c r="P28" s="28"/>
      <c r="Q28" s="118"/>
    </row>
    <row r="29" spans="1:17" s="1" customFormat="1" ht="12.75" customHeight="1" x14ac:dyDescent="0.25">
      <c r="A29" s="117"/>
      <c r="B29" s="27"/>
      <c r="C29" s="531"/>
      <c r="D29" s="532"/>
      <c r="E29" s="532"/>
      <c r="F29" s="532"/>
      <c r="G29" s="532"/>
      <c r="H29" s="532"/>
      <c r="I29" s="532"/>
      <c r="J29" s="532"/>
      <c r="K29" s="532"/>
      <c r="L29" s="532"/>
      <c r="M29" s="532"/>
      <c r="N29" s="532"/>
      <c r="O29" s="533"/>
      <c r="P29" s="28"/>
      <c r="Q29" s="118"/>
    </row>
    <row r="30" spans="1:17" s="1" customFormat="1" ht="12.75" x14ac:dyDescent="0.25">
      <c r="A30" s="117"/>
      <c r="B30" s="27"/>
      <c r="C30" s="534"/>
      <c r="D30" s="535"/>
      <c r="E30" s="535"/>
      <c r="F30" s="535"/>
      <c r="G30" s="535"/>
      <c r="H30" s="535"/>
      <c r="I30" s="535"/>
      <c r="J30" s="535"/>
      <c r="K30" s="535"/>
      <c r="L30" s="535"/>
      <c r="M30" s="535"/>
      <c r="N30" s="535"/>
      <c r="O30" s="536"/>
      <c r="P30" s="28"/>
      <c r="Q30" s="118"/>
    </row>
    <row r="31" spans="1:17" s="1" customFormat="1" ht="8.1" customHeight="1" x14ac:dyDescent="0.25">
      <c r="A31" s="117"/>
      <c r="B31" s="27"/>
      <c r="C31" s="102"/>
      <c r="D31" s="102"/>
      <c r="E31" s="102"/>
      <c r="F31" s="102"/>
      <c r="G31" s="102"/>
      <c r="H31" s="102"/>
      <c r="I31" s="102"/>
      <c r="J31" s="102"/>
      <c r="K31" s="102"/>
      <c r="L31" s="102"/>
      <c r="M31" s="105"/>
      <c r="N31" s="102"/>
      <c r="O31" s="102"/>
      <c r="P31" s="28"/>
      <c r="Q31" s="118"/>
    </row>
    <row r="32" spans="1:17" s="1" customFormat="1" ht="12.75" x14ac:dyDescent="0.25">
      <c r="A32" s="117"/>
      <c r="B32" s="296"/>
      <c r="C32" s="45"/>
      <c r="D32" s="45"/>
      <c r="E32" s="45"/>
      <c r="F32" s="45"/>
      <c r="G32" s="45"/>
      <c r="H32" s="45"/>
      <c r="I32" s="45"/>
      <c r="J32" s="45"/>
      <c r="K32" s="286"/>
      <c r="L32" s="96"/>
      <c r="M32" s="286"/>
      <c r="N32" s="24"/>
      <c r="O32" s="286"/>
      <c r="P32" s="297"/>
      <c r="Q32" s="118"/>
    </row>
    <row r="33" spans="1:17" s="1" customFormat="1" ht="20.25" customHeight="1" x14ac:dyDescent="0.25">
      <c r="A33" s="117"/>
      <c r="B33" s="267"/>
      <c r="C33" s="523" t="s">
        <v>218</v>
      </c>
      <c r="D33" s="524"/>
      <c r="E33" s="524"/>
      <c r="F33" s="524"/>
      <c r="G33" s="524"/>
      <c r="H33" s="524"/>
      <c r="I33" s="524"/>
      <c r="J33" s="268"/>
      <c r="K33" s="65" t="s">
        <v>222</v>
      </c>
      <c r="L33" s="268"/>
      <c r="M33" s="271"/>
      <c r="N33" s="268"/>
      <c r="O33" s="268"/>
      <c r="P33" s="269"/>
      <c r="Q33" s="118"/>
    </row>
    <row r="34" spans="1:17" s="1" customFormat="1" ht="20.25" customHeight="1" x14ac:dyDescent="0.25">
      <c r="A34" s="117"/>
      <c r="B34" s="267"/>
      <c r="C34" s="525" t="s">
        <v>219</v>
      </c>
      <c r="D34" s="526"/>
      <c r="E34" s="526"/>
      <c r="F34" s="526"/>
      <c r="G34" s="526"/>
      <c r="H34" s="526"/>
      <c r="I34" s="527"/>
      <c r="J34" s="268"/>
      <c r="K34" s="26"/>
      <c r="L34" s="268"/>
      <c r="M34" s="271"/>
      <c r="N34" s="268"/>
      <c r="O34" s="268"/>
      <c r="P34" s="269"/>
      <c r="Q34" s="118"/>
    </row>
    <row r="35" spans="1:17" s="1" customFormat="1" ht="20.25" customHeight="1" x14ac:dyDescent="0.25">
      <c r="A35" s="117"/>
      <c r="B35" s="267"/>
      <c r="C35" s="525" t="s">
        <v>220</v>
      </c>
      <c r="D35" s="526"/>
      <c r="E35" s="526"/>
      <c r="F35" s="526"/>
      <c r="G35" s="526"/>
      <c r="H35" s="526"/>
      <c r="I35" s="527"/>
      <c r="J35" s="268"/>
      <c r="K35" s="26"/>
      <c r="L35" s="268"/>
      <c r="M35" s="271"/>
      <c r="N35" s="268"/>
      <c r="O35" s="268"/>
      <c r="P35" s="269"/>
      <c r="Q35" s="118"/>
    </row>
    <row r="36" spans="1:17" s="1" customFormat="1" ht="20.25" customHeight="1" x14ac:dyDescent="0.25">
      <c r="A36" s="117"/>
      <c r="B36" s="267"/>
      <c r="C36" s="525" t="s">
        <v>221</v>
      </c>
      <c r="D36" s="526"/>
      <c r="E36" s="526"/>
      <c r="F36" s="526"/>
      <c r="G36" s="526"/>
      <c r="H36" s="526"/>
      <c r="I36" s="527"/>
      <c r="J36" s="295"/>
      <c r="K36" s="26"/>
      <c r="L36" s="295"/>
      <c r="M36" s="295"/>
      <c r="N36" s="295"/>
      <c r="O36" s="268"/>
      <c r="P36" s="269"/>
      <c r="Q36" s="118"/>
    </row>
    <row r="37" spans="1:17" s="1" customFormat="1" ht="9" customHeight="1" x14ac:dyDescent="0.25">
      <c r="A37" s="117"/>
      <c r="B37" s="296"/>
      <c r="C37" s="295"/>
      <c r="D37" s="50"/>
      <c r="E37" s="307"/>
      <c r="F37" s="307"/>
      <c r="G37" s="307"/>
      <c r="H37" s="307"/>
      <c r="I37" s="307"/>
      <c r="J37" s="295"/>
      <c r="K37" s="298"/>
      <c r="L37" s="295"/>
      <c r="M37" s="295"/>
      <c r="N37" s="295"/>
      <c r="O37" s="295"/>
      <c r="P37" s="297"/>
      <c r="Q37" s="118"/>
    </row>
    <row r="38" spans="1:17" s="1" customFormat="1" ht="20.25" customHeight="1" x14ac:dyDescent="0.25">
      <c r="A38" s="117"/>
      <c r="B38" s="296"/>
      <c r="C38" s="65" t="s">
        <v>35</v>
      </c>
      <c r="D38" s="66"/>
      <c r="E38" s="308" t="s">
        <v>36</v>
      </c>
      <c r="F38" s="309"/>
      <c r="G38" s="309"/>
      <c r="H38" s="309"/>
      <c r="I38" s="310"/>
      <c r="J38" s="66"/>
      <c r="K38" s="65" t="s">
        <v>37</v>
      </c>
      <c r="L38" s="68"/>
      <c r="M38" s="95" t="s">
        <v>38</v>
      </c>
      <c r="N38" s="22"/>
      <c r="O38" s="95" t="s">
        <v>39</v>
      </c>
      <c r="P38" s="297"/>
      <c r="Q38" s="118"/>
    </row>
    <row r="39" spans="1:17" s="1" customFormat="1" ht="12.75" x14ac:dyDescent="0.25">
      <c r="A39" s="117"/>
      <c r="B39" s="296"/>
      <c r="C39" s="44" t="s">
        <v>278</v>
      </c>
      <c r="D39" s="45"/>
      <c r="E39" s="299" t="s">
        <v>279</v>
      </c>
      <c r="F39" s="300"/>
      <c r="G39" s="300"/>
      <c r="H39" s="300"/>
      <c r="I39" s="301"/>
      <c r="J39" s="45"/>
      <c r="K39" s="26"/>
      <c r="L39" s="96"/>
      <c r="M39" s="23">
        <v>300</v>
      </c>
      <c r="N39" s="24"/>
      <c r="O39" s="23">
        <f>K39*M39</f>
        <v>0</v>
      </c>
      <c r="P39" s="297"/>
      <c r="Q39" s="118"/>
    </row>
    <row r="40" spans="1:17" s="1" customFormat="1" ht="12.75" x14ac:dyDescent="0.25">
      <c r="A40" s="117"/>
      <c r="B40" s="296"/>
      <c r="C40" s="306"/>
      <c r="D40" s="45"/>
      <c r="E40" s="45"/>
      <c r="F40" s="45"/>
      <c r="G40" s="45"/>
      <c r="H40" s="45"/>
      <c r="I40" s="45"/>
      <c r="J40" s="45"/>
      <c r="K40" s="286"/>
      <c r="L40" s="96"/>
      <c r="M40" s="286"/>
      <c r="N40" s="24"/>
      <c r="O40" s="286"/>
      <c r="P40" s="297"/>
      <c r="Q40" s="118"/>
    </row>
    <row r="41" spans="1:17" s="1" customFormat="1" ht="20.25" customHeight="1" x14ac:dyDescent="0.25">
      <c r="A41" s="117"/>
      <c r="B41" s="281"/>
      <c r="C41" s="523" t="s">
        <v>260</v>
      </c>
      <c r="D41" s="524"/>
      <c r="E41" s="524"/>
      <c r="F41" s="524"/>
      <c r="G41" s="524"/>
      <c r="H41" s="524"/>
      <c r="I41" s="524"/>
      <c r="J41" s="524"/>
      <c r="K41" s="524"/>
      <c r="L41" s="524"/>
      <c r="M41" s="524"/>
      <c r="N41" s="524"/>
      <c r="O41" s="524"/>
      <c r="P41" s="278"/>
      <c r="Q41" s="118"/>
    </row>
    <row r="42" spans="1:17" s="1" customFormat="1" ht="20.25" customHeight="1" x14ac:dyDescent="0.25">
      <c r="A42" s="117"/>
      <c r="B42" s="281"/>
      <c r="C42" s="65" t="s">
        <v>35</v>
      </c>
      <c r="D42" s="66"/>
      <c r="E42" s="560" t="s">
        <v>36</v>
      </c>
      <c r="F42" s="561"/>
      <c r="G42" s="562"/>
      <c r="H42" s="283"/>
      <c r="I42" s="282" t="s">
        <v>249</v>
      </c>
      <c r="J42" s="66"/>
      <c r="K42" s="65" t="s">
        <v>37</v>
      </c>
      <c r="L42" s="68"/>
      <c r="M42" s="95" t="s">
        <v>38</v>
      </c>
      <c r="N42" s="22"/>
      <c r="O42" s="95" t="s">
        <v>39</v>
      </c>
      <c r="P42" s="278"/>
      <c r="Q42" s="118"/>
    </row>
    <row r="43" spans="1:17" s="1" customFormat="1" ht="15.75" x14ac:dyDescent="0.25">
      <c r="A43" s="117"/>
      <c r="B43" s="281"/>
      <c r="C43" s="44" t="s">
        <v>250</v>
      </c>
      <c r="D43" s="45"/>
      <c r="E43" s="548" t="s">
        <v>252</v>
      </c>
      <c r="F43" s="549"/>
      <c r="G43" s="550"/>
      <c r="H43" s="279"/>
      <c r="I43" s="285" t="s">
        <v>258</v>
      </c>
      <c r="J43" s="45"/>
      <c r="K43" s="26"/>
      <c r="L43" s="96"/>
      <c r="M43" s="23">
        <v>365</v>
      </c>
      <c r="N43" s="24"/>
      <c r="O43" s="23">
        <f>K43*M43</f>
        <v>0</v>
      </c>
      <c r="P43" s="278"/>
      <c r="Q43" s="118"/>
    </row>
    <row r="44" spans="1:17" s="1" customFormat="1" ht="15.75" x14ac:dyDescent="0.25">
      <c r="A44" s="117"/>
      <c r="B44" s="281"/>
      <c r="C44" s="44" t="s">
        <v>251</v>
      </c>
      <c r="D44" s="45"/>
      <c r="E44" s="548" t="s">
        <v>253</v>
      </c>
      <c r="F44" s="549"/>
      <c r="G44" s="550"/>
      <c r="H44" s="279"/>
      <c r="I44" s="285" t="s">
        <v>255</v>
      </c>
      <c r="J44" s="45"/>
      <c r="K44" s="26"/>
      <c r="L44" s="96"/>
      <c r="M44" s="23">
        <v>550</v>
      </c>
      <c r="N44" s="24"/>
      <c r="O44" s="23">
        <f>K44*M44</f>
        <v>0</v>
      </c>
      <c r="P44" s="278"/>
      <c r="Q44" s="118"/>
    </row>
    <row r="45" spans="1:17" s="1" customFormat="1" ht="15.75" x14ac:dyDescent="0.25">
      <c r="A45" s="117"/>
      <c r="B45" s="281"/>
      <c r="C45" s="44" t="s">
        <v>265</v>
      </c>
      <c r="D45" s="45"/>
      <c r="E45" s="548" t="s">
        <v>254</v>
      </c>
      <c r="F45" s="549"/>
      <c r="G45" s="550"/>
      <c r="H45" s="279"/>
      <c r="I45" s="285" t="s">
        <v>256</v>
      </c>
      <c r="J45" s="45"/>
      <c r="K45" s="26"/>
      <c r="L45" s="96"/>
      <c r="M45" s="23">
        <v>740</v>
      </c>
      <c r="N45" s="24"/>
      <c r="O45" s="23">
        <f>K45*M45</f>
        <v>0</v>
      </c>
      <c r="P45" s="278"/>
      <c r="Q45" s="118"/>
    </row>
    <row r="46" spans="1:17" s="1" customFormat="1" ht="15.75" x14ac:dyDescent="0.25">
      <c r="A46" s="117"/>
      <c r="B46" s="281"/>
      <c r="C46" s="287" t="s">
        <v>266</v>
      </c>
      <c r="D46" s="45"/>
      <c r="E46" s="452" t="s">
        <v>264</v>
      </c>
      <c r="F46" s="453"/>
      <c r="G46" s="454"/>
      <c r="H46" s="279"/>
      <c r="I46" s="284" t="s">
        <v>257</v>
      </c>
      <c r="J46" s="45"/>
      <c r="K46" s="26"/>
      <c r="L46" s="96"/>
      <c r="M46" s="23">
        <v>925</v>
      </c>
      <c r="N46" s="24"/>
      <c r="O46" s="23">
        <f>K46*M46</f>
        <v>0</v>
      </c>
      <c r="P46" s="278"/>
      <c r="Q46" s="118"/>
    </row>
    <row r="47" spans="1:17" s="1" customFormat="1" ht="12.75" x14ac:dyDescent="0.25">
      <c r="A47" s="117"/>
      <c r="B47" s="281"/>
      <c r="C47" s="551" t="s">
        <v>259</v>
      </c>
      <c r="D47" s="552"/>
      <c r="E47" s="552"/>
      <c r="F47" s="552"/>
      <c r="G47" s="552"/>
      <c r="H47" s="552"/>
      <c r="I47" s="553"/>
      <c r="J47" s="45"/>
      <c r="K47" s="189"/>
      <c r="L47" s="96"/>
      <c r="M47" s="280" t="s">
        <v>22</v>
      </c>
      <c r="N47" s="277"/>
      <c r="O47" s="15">
        <f>O39+O46+O45+O44+O43+O33+O31+O30+O29+O28+O27+O26+O25+O24+O23+O22+O21+O20+O19+O18+O17</f>
        <v>0</v>
      </c>
      <c r="P47" s="278"/>
      <c r="Q47" s="118"/>
    </row>
    <row r="48" spans="1:17" s="1" customFormat="1" ht="12.75" x14ac:dyDescent="0.25">
      <c r="A48" s="117"/>
      <c r="B48" s="281"/>
      <c r="C48" s="554"/>
      <c r="D48" s="555"/>
      <c r="E48" s="555"/>
      <c r="F48" s="555"/>
      <c r="G48" s="555"/>
      <c r="H48" s="555"/>
      <c r="I48" s="556"/>
      <c r="J48" s="45"/>
      <c r="K48" s="189"/>
      <c r="L48" s="96"/>
      <c r="M48" s="280" t="s">
        <v>23</v>
      </c>
      <c r="N48" s="277"/>
      <c r="O48" s="15">
        <f>O47*14%</f>
        <v>0</v>
      </c>
      <c r="P48" s="278"/>
      <c r="Q48" s="118"/>
    </row>
    <row r="49" spans="1:17" s="1" customFormat="1" ht="13.5" thickBot="1" x14ac:dyDescent="0.3">
      <c r="A49" s="117"/>
      <c r="B49" s="281"/>
      <c r="C49" s="557"/>
      <c r="D49" s="558"/>
      <c r="E49" s="558"/>
      <c r="F49" s="558"/>
      <c r="G49" s="558"/>
      <c r="H49" s="558"/>
      <c r="I49" s="559"/>
      <c r="J49" s="45"/>
      <c r="K49" s="189"/>
      <c r="L49" s="96"/>
      <c r="M49" s="280" t="s">
        <v>24</v>
      </c>
      <c r="N49" s="277"/>
      <c r="O49" s="16">
        <f>O47+O48</f>
        <v>0</v>
      </c>
      <c r="P49" s="278"/>
      <c r="Q49" s="118"/>
    </row>
    <row r="50" spans="1:17" s="1" customFormat="1" ht="13.5" thickTop="1" x14ac:dyDescent="0.25">
      <c r="A50" s="117"/>
      <c r="B50" s="281"/>
      <c r="C50" s="96"/>
      <c r="D50" s="45"/>
      <c r="E50" s="45"/>
      <c r="F50" s="45"/>
      <c r="G50" s="45"/>
      <c r="H50" s="45"/>
      <c r="I50" s="45"/>
      <c r="J50" s="45"/>
      <c r="K50" s="189"/>
      <c r="L50" s="96"/>
      <c r="M50" s="286"/>
      <c r="N50" s="24"/>
      <c r="O50" s="286"/>
      <c r="P50" s="278"/>
      <c r="Q50" s="118"/>
    </row>
    <row r="51" spans="1:17" s="1" customFormat="1" ht="8.1" customHeight="1" x14ac:dyDescent="0.25">
      <c r="A51" s="117"/>
      <c r="B51" s="102"/>
      <c r="C51" s="102"/>
      <c r="D51" s="102"/>
      <c r="E51" s="102"/>
      <c r="F51" s="102"/>
      <c r="G51" s="102"/>
      <c r="H51" s="102"/>
      <c r="I51" s="102"/>
      <c r="J51" s="102"/>
      <c r="K51" s="102"/>
      <c r="L51" s="102"/>
      <c r="M51" s="105"/>
      <c r="N51" s="102"/>
      <c r="O51" s="102"/>
      <c r="P51" s="102"/>
      <c r="Q51" s="118"/>
    </row>
    <row r="52" spans="1:17" ht="20.100000000000001" customHeight="1" x14ac:dyDescent="0.25">
      <c r="A52" s="125"/>
      <c r="B52" s="470" t="str">
        <f>Summary!B74</f>
        <v>SUBMIT COMPLETED ORDER FORMS TO michelle@exposolutions.co.za OR FAX TO # (+27) 21 510 5928</v>
      </c>
      <c r="C52" s="470"/>
      <c r="D52" s="470"/>
      <c r="E52" s="470"/>
      <c r="F52" s="470"/>
      <c r="G52" s="470"/>
      <c r="H52" s="470"/>
      <c r="I52" s="470"/>
      <c r="J52" s="470"/>
      <c r="K52" s="470"/>
      <c r="L52" s="470"/>
      <c r="M52" s="470"/>
      <c r="N52" s="470"/>
      <c r="O52" s="470"/>
      <c r="P52" s="470"/>
      <c r="Q52" s="126"/>
    </row>
    <row r="53" spans="1:17" ht="8.1" customHeight="1" x14ac:dyDescent="0.25">
      <c r="A53" s="125"/>
      <c r="B53" s="104"/>
      <c r="C53" s="104"/>
      <c r="D53" s="104"/>
      <c r="E53" s="104"/>
      <c r="F53" s="104"/>
      <c r="G53" s="104"/>
      <c r="H53" s="104"/>
      <c r="I53" s="104"/>
      <c r="J53" s="104"/>
      <c r="K53" s="104"/>
      <c r="L53" s="104"/>
      <c r="M53" s="57"/>
      <c r="N53" s="104"/>
      <c r="O53" s="104"/>
      <c r="P53" s="104"/>
      <c r="Q53" s="126"/>
    </row>
    <row r="54" spans="1:17" ht="30" customHeight="1" x14ac:dyDescent="0.25">
      <c r="A54" s="125"/>
      <c r="B54" s="537" t="s">
        <v>542</v>
      </c>
      <c r="C54" s="538"/>
      <c r="D54" s="538"/>
      <c r="E54" s="538"/>
      <c r="F54" s="538"/>
      <c r="G54" s="538"/>
      <c r="H54" s="538"/>
      <c r="I54" s="538"/>
      <c r="J54" s="538"/>
      <c r="K54" s="538"/>
      <c r="L54" s="538"/>
      <c r="M54" s="538"/>
      <c r="N54" s="538"/>
      <c r="O54" s="538"/>
      <c r="P54" s="539"/>
      <c r="Q54" s="126"/>
    </row>
    <row r="55" spans="1:17" ht="8.1" customHeight="1" x14ac:dyDescent="0.25">
      <c r="A55" s="125"/>
      <c r="B55" s="104"/>
      <c r="C55" s="70"/>
      <c r="D55" s="70"/>
      <c r="E55" s="70"/>
      <c r="F55" s="70"/>
      <c r="G55" s="70"/>
      <c r="H55" s="70"/>
      <c r="I55" s="70"/>
      <c r="J55" s="70"/>
      <c r="K55" s="70"/>
      <c r="L55" s="70"/>
      <c r="M55" s="71"/>
      <c r="N55" s="70"/>
      <c r="O55" s="70"/>
      <c r="P55" s="104"/>
      <c r="Q55" s="126"/>
    </row>
    <row r="56" spans="1:17" s="25" customFormat="1" ht="15" customHeight="1" x14ac:dyDescent="0.25">
      <c r="A56" s="125"/>
      <c r="B56" s="153" t="str">
        <f>Summary!B76</f>
        <v>SAAFOST 2017  I  4-6 SEPTEMBER 2017 I  CENTURY CITY CONFERENCE CENTRE</v>
      </c>
      <c r="C56" s="136"/>
      <c r="D56" s="136"/>
      <c r="E56" s="136"/>
      <c r="F56" s="136"/>
      <c r="G56" s="136"/>
      <c r="H56" s="136"/>
      <c r="I56" s="136"/>
      <c r="J56" s="135"/>
      <c r="K56" s="135"/>
      <c r="L56" s="135"/>
      <c r="M56" s="134"/>
      <c r="N56" s="135"/>
      <c r="O56" s="458" t="s">
        <v>28</v>
      </c>
      <c r="P56" s="459"/>
      <c r="Q56" s="126"/>
    </row>
    <row r="57" spans="1:17" s="25" customFormat="1" ht="15" customHeight="1" x14ac:dyDescent="0.5">
      <c r="A57" s="125"/>
      <c r="B57" s="540" t="str">
        <f>Summary!B77</f>
        <v>©Southern African Expo Solutions (Pty) Ltd</v>
      </c>
      <c r="C57" s="541"/>
      <c r="D57" s="541"/>
      <c r="E57" s="541"/>
      <c r="F57" s="154"/>
      <c r="G57" s="154"/>
      <c r="H57" s="154"/>
      <c r="I57" s="154"/>
      <c r="J57" s="154"/>
      <c r="K57" s="154"/>
      <c r="L57" s="154"/>
      <c r="M57" s="154"/>
      <c r="N57" s="138"/>
      <c r="O57" s="460"/>
      <c r="P57" s="461"/>
      <c r="Q57" s="126"/>
    </row>
    <row r="58" spans="1:17" ht="5.0999999999999996" customHeight="1" x14ac:dyDescent="0.25">
      <c r="A58" s="151"/>
      <c r="B58" s="133"/>
      <c r="C58" s="133"/>
      <c r="D58" s="133"/>
      <c r="E58" s="133"/>
      <c r="F58" s="133"/>
      <c r="G58" s="133"/>
      <c r="H58" s="133"/>
      <c r="I58" s="133"/>
      <c r="J58" s="133"/>
      <c r="K58" s="133"/>
      <c r="L58" s="133"/>
      <c r="M58" s="132"/>
      <c r="N58" s="133"/>
      <c r="O58" s="133"/>
      <c r="P58" s="133"/>
      <c r="Q58" s="152"/>
    </row>
  </sheetData>
  <sheetProtection sheet="1" objects="1" scenarios="1"/>
  <protectedRanges>
    <protectedRange sqref="B54" name="Deadline Date"/>
    <protectedRange sqref="H2 O3:O6" name="Show Logo_3"/>
  </protectedRanges>
  <mergeCells count="33">
    <mergeCell ref="E45:G45"/>
    <mergeCell ref="E46:G46"/>
    <mergeCell ref="C47:I49"/>
    <mergeCell ref="E42:G42"/>
    <mergeCell ref="B3:F3"/>
    <mergeCell ref="B4:F4"/>
    <mergeCell ref="C35:I35"/>
    <mergeCell ref="C36:I36"/>
    <mergeCell ref="B2:F2"/>
    <mergeCell ref="H2:P6"/>
    <mergeCell ref="B54:P54"/>
    <mergeCell ref="O56:P57"/>
    <mergeCell ref="B57:E57"/>
    <mergeCell ref="B8:P8"/>
    <mergeCell ref="B10:F10"/>
    <mergeCell ref="H10:P10"/>
    <mergeCell ref="K12:O12"/>
    <mergeCell ref="K14:O14"/>
    <mergeCell ref="B6:F6"/>
    <mergeCell ref="B52:P52"/>
    <mergeCell ref="C41:O41"/>
    <mergeCell ref="E43:G43"/>
    <mergeCell ref="E44:G44"/>
    <mergeCell ref="B5:F5"/>
    <mergeCell ref="K16:O16"/>
    <mergeCell ref="K18:O18"/>
    <mergeCell ref="K20:O20"/>
    <mergeCell ref="C33:I33"/>
    <mergeCell ref="C34:I34"/>
    <mergeCell ref="E24:O24"/>
    <mergeCell ref="C26:O26"/>
    <mergeCell ref="C27:O27"/>
    <mergeCell ref="C29:O30"/>
  </mergeCells>
  <printOptions horizontalCentered="1"/>
  <pageMargins left="0.23622047244094491" right="0.23622047244094491" top="0.23622047244094491" bottom="0.23622047244094491" header="0.31496062992125984" footer="0.31496062992125984"/>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66"/>
  <sheetViews>
    <sheetView view="pageBreakPreview" zoomScaleNormal="100" zoomScaleSheetLayoutView="100" workbookViewId="0">
      <selection activeCell="U12" sqref="U12"/>
    </sheetView>
  </sheetViews>
  <sheetFormatPr defaultRowHeight="15" x14ac:dyDescent="0.25"/>
  <cols>
    <col min="1" max="1" width="1.7109375" style="6" customWidth="1"/>
    <col min="2" max="2" width="0.85546875" style="6" customWidth="1"/>
    <col min="3" max="3" width="16.7109375" style="6" customWidth="1"/>
    <col min="4" max="4" width="1.7109375" style="6" customWidth="1"/>
    <col min="5" max="5" width="52.28515625" style="6" customWidth="1"/>
    <col min="6" max="6" width="1.7109375" style="6" customWidth="1"/>
    <col min="7" max="7" width="2.42578125" style="6" customWidth="1"/>
    <col min="8" max="8" width="1.7109375" style="6" customWidth="1"/>
    <col min="9" max="9" width="30.140625" style="6" customWidth="1"/>
    <col min="10" max="10" width="1.7109375" style="6" customWidth="1"/>
    <col min="11" max="11" width="4.140625" style="6" bestFit="1" customWidth="1"/>
    <col min="12" max="12" width="1.7109375" style="6" customWidth="1"/>
    <col min="13" max="13" width="10" style="7" bestFit="1" customWidth="1"/>
    <col min="14" max="14" width="1.7109375" style="6" customWidth="1"/>
    <col min="15" max="15" width="11.42578125" style="6" customWidth="1"/>
    <col min="16" max="16" width="0.85546875" style="6" customWidth="1"/>
    <col min="17" max="17" width="1.7109375" style="6" customWidth="1"/>
    <col min="18" max="16384" width="9.140625" style="6"/>
  </cols>
  <sheetData>
    <row r="1" spans="1:21" s="113" customFormat="1" ht="8.1" customHeight="1" x14ac:dyDescent="0.25">
      <c r="A1" s="142"/>
      <c r="B1" s="131"/>
      <c r="C1" s="131"/>
      <c r="D1" s="131"/>
      <c r="E1" s="131"/>
      <c r="F1" s="131"/>
      <c r="G1" s="131"/>
      <c r="H1" s="131"/>
      <c r="I1" s="131"/>
      <c r="J1" s="131"/>
      <c r="K1" s="131"/>
      <c r="L1" s="131"/>
      <c r="M1" s="143"/>
      <c r="N1" s="131"/>
      <c r="O1" s="131"/>
      <c r="P1" s="131"/>
      <c r="Q1" s="144"/>
    </row>
    <row r="2" spans="1:21" s="113" customFormat="1" ht="39.950000000000003" customHeight="1" x14ac:dyDescent="0.25">
      <c r="A2" s="125"/>
      <c r="B2" s="564"/>
      <c r="C2" s="565"/>
      <c r="D2" s="565"/>
      <c r="E2" s="565"/>
      <c r="F2" s="566"/>
      <c r="G2" s="104"/>
      <c r="H2" s="432"/>
      <c r="I2" s="433"/>
      <c r="J2" s="433"/>
      <c r="K2" s="433"/>
      <c r="L2" s="433"/>
      <c r="M2" s="433"/>
      <c r="N2" s="433"/>
      <c r="O2" s="433"/>
      <c r="P2" s="434"/>
      <c r="Q2" s="126"/>
    </row>
    <row r="3" spans="1:21" s="112" customFormat="1" ht="15" customHeight="1" x14ac:dyDescent="0.25">
      <c r="A3" s="117"/>
      <c r="B3" s="415" t="s">
        <v>296</v>
      </c>
      <c r="C3" s="397"/>
      <c r="D3" s="397"/>
      <c r="E3" s="397"/>
      <c r="F3" s="416"/>
      <c r="G3" s="102"/>
      <c r="H3" s="435"/>
      <c r="I3" s="436"/>
      <c r="J3" s="436"/>
      <c r="K3" s="436"/>
      <c r="L3" s="436"/>
      <c r="M3" s="436"/>
      <c r="N3" s="436"/>
      <c r="O3" s="436"/>
      <c r="P3" s="437"/>
      <c r="Q3" s="156"/>
      <c r="R3" s="109"/>
      <c r="S3" s="109"/>
      <c r="T3" s="109"/>
      <c r="U3" s="102"/>
    </row>
    <row r="4" spans="1:21" s="112" customFormat="1" ht="15" customHeight="1" x14ac:dyDescent="0.25">
      <c r="A4" s="117"/>
      <c r="B4" s="415" t="s">
        <v>174</v>
      </c>
      <c r="C4" s="397"/>
      <c r="D4" s="397"/>
      <c r="E4" s="397"/>
      <c r="F4" s="416"/>
      <c r="G4" s="102"/>
      <c r="H4" s="435"/>
      <c r="I4" s="436"/>
      <c r="J4" s="436"/>
      <c r="K4" s="436"/>
      <c r="L4" s="436"/>
      <c r="M4" s="436"/>
      <c r="N4" s="436"/>
      <c r="O4" s="436"/>
      <c r="P4" s="437"/>
      <c r="Q4" s="156"/>
      <c r="R4" s="109"/>
      <c r="S4" s="109"/>
      <c r="T4" s="109"/>
      <c r="U4" s="102"/>
    </row>
    <row r="5" spans="1:21" s="112" customFormat="1" ht="15" customHeight="1" x14ac:dyDescent="0.25">
      <c r="A5" s="117"/>
      <c r="B5" s="415" t="s">
        <v>248</v>
      </c>
      <c r="C5" s="397"/>
      <c r="D5" s="397"/>
      <c r="E5" s="397"/>
      <c r="F5" s="416"/>
      <c r="G5" s="102"/>
      <c r="H5" s="435"/>
      <c r="I5" s="436"/>
      <c r="J5" s="436"/>
      <c r="K5" s="436"/>
      <c r="L5" s="436"/>
      <c r="M5" s="436"/>
      <c r="N5" s="436"/>
      <c r="O5" s="436"/>
      <c r="P5" s="437"/>
      <c r="Q5" s="156"/>
      <c r="R5" s="109"/>
      <c r="S5" s="109"/>
      <c r="T5" s="109"/>
      <c r="U5" s="102"/>
    </row>
    <row r="6" spans="1:21" s="112" customFormat="1" ht="15" customHeight="1" x14ac:dyDescent="0.25">
      <c r="A6" s="117"/>
      <c r="B6" s="442" t="s">
        <v>171</v>
      </c>
      <c r="C6" s="443"/>
      <c r="D6" s="443"/>
      <c r="E6" s="443"/>
      <c r="F6" s="444"/>
      <c r="G6" s="155"/>
      <c r="H6" s="438"/>
      <c r="I6" s="439"/>
      <c r="J6" s="439"/>
      <c r="K6" s="439"/>
      <c r="L6" s="439"/>
      <c r="M6" s="439"/>
      <c r="N6" s="439"/>
      <c r="O6" s="439"/>
      <c r="P6" s="440"/>
      <c r="Q6" s="156"/>
      <c r="R6" s="109"/>
      <c r="S6" s="109"/>
      <c r="T6" s="109"/>
      <c r="U6" s="102"/>
    </row>
    <row r="7" spans="1:21" ht="8.1" customHeight="1" x14ac:dyDescent="0.25">
      <c r="A7" s="125"/>
      <c r="B7" s="104"/>
      <c r="C7" s="104"/>
      <c r="D7" s="104"/>
      <c r="E7" s="104"/>
      <c r="F7" s="104"/>
      <c r="G7" s="104"/>
      <c r="H7" s="104"/>
      <c r="I7" s="104"/>
      <c r="J7" s="104"/>
      <c r="K7" s="104"/>
      <c r="L7" s="104"/>
      <c r="M7" s="57"/>
      <c r="N7" s="104"/>
      <c r="O7" s="104"/>
      <c r="P7" s="104"/>
      <c r="Q7" s="126"/>
    </row>
    <row r="8" spans="1:21" ht="20.100000000000001" customHeight="1" x14ac:dyDescent="0.25">
      <c r="A8" s="125"/>
      <c r="B8" s="542" t="s">
        <v>32</v>
      </c>
      <c r="C8" s="543"/>
      <c r="D8" s="543"/>
      <c r="E8" s="543"/>
      <c r="F8" s="543"/>
      <c r="G8" s="543"/>
      <c r="H8" s="543"/>
      <c r="I8" s="543"/>
      <c r="J8" s="543"/>
      <c r="K8" s="543"/>
      <c r="L8" s="543"/>
      <c r="M8" s="543"/>
      <c r="N8" s="543"/>
      <c r="O8" s="543"/>
      <c r="P8" s="544"/>
      <c r="Q8" s="126"/>
    </row>
    <row r="9" spans="1:21" ht="7.5" customHeight="1" x14ac:dyDescent="0.25">
      <c r="A9" s="125"/>
      <c r="B9" s="104"/>
      <c r="C9" s="104"/>
      <c r="D9" s="104"/>
      <c r="E9" s="104"/>
      <c r="F9" s="104"/>
      <c r="G9" s="104"/>
      <c r="H9" s="104"/>
      <c r="I9" s="104"/>
      <c r="J9" s="104"/>
      <c r="K9" s="104"/>
      <c r="L9" s="104"/>
      <c r="M9" s="57"/>
      <c r="N9" s="104"/>
      <c r="O9" s="104"/>
      <c r="P9" s="104"/>
      <c r="Q9" s="126"/>
    </row>
    <row r="10" spans="1:21" s="8" customFormat="1" ht="20.100000000000001" customHeight="1" x14ac:dyDescent="0.25">
      <c r="A10" s="145"/>
      <c r="B10" s="545" t="s">
        <v>2</v>
      </c>
      <c r="C10" s="546"/>
      <c r="D10" s="546"/>
      <c r="E10" s="546"/>
      <c r="F10" s="547"/>
      <c r="G10" s="58"/>
      <c r="H10" s="545" t="s">
        <v>295</v>
      </c>
      <c r="I10" s="546"/>
      <c r="J10" s="546"/>
      <c r="K10" s="546"/>
      <c r="L10" s="546"/>
      <c r="M10" s="546"/>
      <c r="N10" s="546"/>
      <c r="O10" s="546"/>
      <c r="P10" s="547"/>
      <c r="Q10" s="146"/>
    </row>
    <row r="11" spans="1:21" ht="3.95" customHeight="1" x14ac:dyDescent="0.25">
      <c r="A11" s="125"/>
      <c r="B11" s="59"/>
      <c r="C11" s="104"/>
      <c r="D11" s="104"/>
      <c r="E11" s="104"/>
      <c r="F11" s="60"/>
      <c r="G11" s="104"/>
      <c r="H11" s="59"/>
      <c r="I11" s="104"/>
      <c r="J11" s="104"/>
      <c r="K11" s="104"/>
      <c r="L11" s="104"/>
      <c r="M11" s="57"/>
      <c r="N11" s="104"/>
      <c r="O11" s="104"/>
      <c r="P11" s="60"/>
      <c r="Q11" s="126"/>
    </row>
    <row r="12" spans="1:21" s="1" customFormat="1" ht="15" customHeight="1" x14ac:dyDescent="0.25">
      <c r="A12" s="117"/>
      <c r="B12" s="27"/>
      <c r="C12" s="194" t="s">
        <v>185</v>
      </c>
      <c r="D12" s="102"/>
      <c r="E12" s="61">
        <f>Summary!L21</f>
        <v>0</v>
      </c>
      <c r="F12" s="28"/>
      <c r="G12" s="102"/>
      <c r="H12" s="27"/>
      <c r="I12" s="102" t="s">
        <v>11</v>
      </c>
      <c r="J12" s="102"/>
      <c r="K12" s="407" t="s">
        <v>151</v>
      </c>
      <c r="L12" s="408"/>
      <c r="M12" s="408"/>
      <c r="N12" s="408"/>
      <c r="O12" s="522"/>
      <c r="P12" s="28"/>
      <c r="Q12" s="118"/>
    </row>
    <row r="13" spans="1:21" s="1" customFormat="1" ht="3.95" customHeight="1" x14ac:dyDescent="0.25">
      <c r="A13" s="117"/>
      <c r="B13" s="27"/>
      <c r="C13" s="102"/>
      <c r="D13" s="102"/>
      <c r="E13" s="50"/>
      <c r="F13" s="28"/>
      <c r="G13" s="102"/>
      <c r="H13" s="27"/>
      <c r="I13" s="102"/>
      <c r="J13" s="102"/>
      <c r="K13" s="102"/>
      <c r="L13" s="102"/>
      <c r="M13" s="105"/>
      <c r="N13" s="102"/>
      <c r="O13" s="102"/>
      <c r="P13" s="28"/>
      <c r="Q13" s="118"/>
    </row>
    <row r="14" spans="1:21" s="1" customFormat="1" ht="15" customHeight="1" x14ac:dyDescent="0.25">
      <c r="A14" s="117"/>
      <c r="B14" s="27"/>
      <c r="C14" s="187" t="s">
        <v>156</v>
      </c>
      <c r="D14" s="102"/>
      <c r="E14" s="61">
        <f>Summary!L41</f>
        <v>0</v>
      </c>
      <c r="F14" s="28"/>
      <c r="G14" s="102"/>
      <c r="H14" s="27"/>
      <c r="I14" s="102" t="s">
        <v>12</v>
      </c>
      <c r="J14" s="102"/>
      <c r="K14" s="407" t="s">
        <v>152</v>
      </c>
      <c r="L14" s="408"/>
      <c r="M14" s="408"/>
      <c r="N14" s="408"/>
      <c r="O14" s="522"/>
      <c r="P14" s="28"/>
      <c r="Q14" s="118"/>
    </row>
    <row r="15" spans="1:21" s="1" customFormat="1" ht="3.95" customHeight="1" x14ac:dyDescent="0.25">
      <c r="A15" s="117"/>
      <c r="B15" s="27"/>
      <c r="C15" s="102"/>
      <c r="D15" s="102"/>
      <c r="E15" s="50"/>
      <c r="F15" s="28"/>
      <c r="G15" s="102"/>
      <c r="H15" s="27"/>
      <c r="I15" s="102"/>
      <c r="J15" s="102"/>
      <c r="K15" s="102"/>
      <c r="L15" s="102"/>
      <c r="M15" s="105"/>
      <c r="N15" s="102"/>
      <c r="O15" s="102"/>
      <c r="P15" s="28"/>
      <c r="Q15" s="118"/>
    </row>
    <row r="16" spans="1:21" s="1" customFormat="1" ht="15" customHeight="1" x14ac:dyDescent="0.25">
      <c r="A16" s="117"/>
      <c r="B16" s="27"/>
      <c r="C16" s="102" t="s">
        <v>33</v>
      </c>
      <c r="D16" s="102"/>
      <c r="E16" s="61">
        <f>Summary!L37</f>
        <v>0</v>
      </c>
      <c r="F16" s="28"/>
      <c r="G16" s="102"/>
      <c r="H16" s="27"/>
      <c r="I16" s="102" t="s">
        <v>13</v>
      </c>
      <c r="J16" s="102"/>
      <c r="K16" s="455">
        <v>255005</v>
      </c>
      <c r="L16" s="519"/>
      <c r="M16" s="519"/>
      <c r="N16" s="519"/>
      <c r="O16" s="520"/>
      <c r="P16" s="28"/>
      <c r="Q16" s="118"/>
    </row>
    <row r="17" spans="1:17" s="1" customFormat="1" ht="3.95" customHeight="1" x14ac:dyDescent="0.25">
      <c r="A17" s="117"/>
      <c r="B17" s="27"/>
      <c r="C17" s="102"/>
      <c r="D17" s="102"/>
      <c r="E17" s="50"/>
      <c r="F17" s="28"/>
      <c r="G17" s="102"/>
      <c r="H17" s="27"/>
      <c r="I17" s="102"/>
      <c r="J17" s="102"/>
      <c r="K17" s="102"/>
      <c r="L17" s="102"/>
      <c r="M17" s="105"/>
      <c r="N17" s="102"/>
      <c r="O17" s="102"/>
      <c r="P17" s="28"/>
      <c r="Q17" s="118"/>
    </row>
    <row r="18" spans="1:17" s="1" customFormat="1" ht="15" customHeight="1" x14ac:dyDescent="0.25">
      <c r="A18" s="117"/>
      <c r="B18" s="27"/>
      <c r="C18" s="102" t="s">
        <v>6</v>
      </c>
      <c r="D18" s="102"/>
      <c r="E18" s="61">
        <f>Summary!L43</f>
        <v>0</v>
      </c>
      <c r="F18" s="28"/>
      <c r="G18" s="102"/>
      <c r="H18" s="27"/>
      <c r="I18" s="102" t="s">
        <v>14</v>
      </c>
      <c r="J18" s="102"/>
      <c r="K18" s="521" t="s">
        <v>153</v>
      </c>
      <c r="L18" s="519"/>
      <c r="M18" s="519"/>
      <c r="N18" s="519"/>
      <c r="O18" s="520"/>
      <c r="P18" s="28"/>
      <c r="Q18" s="118"/>
    </row>
    <row r="19" spans="1:17" s="1" customFormat="1" ht="3.95" customHeight="1" x14ac:dyDescent="0.25">
      <c r="A19" s="117"/>
      <c r="B19" s="27"/>
      <c r="C19" s="102"/>
      <c r="D19" s="102"/>
      <c r="E19" s="50"/>
      <c r="F19" s="28"/>
      <c r="G19" s="102"/>
      <c r="H19" s="27"/>
      <c r="I19" s="102"/>
      <c r="J19" s="102"/>
      <c r="K19" s="102"/>
      <c r="L19" s="102"/>
      <c r="M19" s="105"/>
      <c r="N19" s="102"/>
      <c r="O19" s="102"/>
      <c r="P19" s="28"/>
      <c r="Q19" s="118"/>
    </row>
    <row r="20" spans="1:17" s="1" customFormat="1" ht="14.25" customHeight="1" x14ac:dyDescent="0.25">
      <c r="A20" s="117"/>
      <c r="B20" s="27"/>
      <c r="C20" s="102" t="s">
        <v>7</v>
      </c>
      <c r="D20" s="102"/>
      <c r="E20" s="62">
        <f>Summary!L45</f>
        <v>0</v>
      </c>
      <c r="F20" s="28"/>
      <c r="G20" s="102"/>
      <c r="H20" s="27"/>
      <c r="I20" s="102" t="s">
        <v>15</v>
      </c>
      <c r="J20" s="102"/>
      <c r="K20" s="407" t="s">
        <v>155</v>
      </c>
      <c r="L20" s="408"/>
      <c r="M20" s="408"/>
      <c r="N20" s="408"/>
      <c r="O20" s="522"/>
      <c r="P20" s="28"/>
      <c r="Q20" s="118"/>
    </row>
    <row r="21" spans="1:17" s="1" customFormat="1" ht="8.1" customHeight="1" x14ac:dyDescent="0.25">
      <c r="A21" s="117"/>
      <c r="B21" s="29"/>
      <c r="C21" s="35"/>
      <c r="D21" s="35"/>
      <c r="E21" s="35"/>
      <c r="F21" s="34"/>
      <c r="G21" s="102"/>
      <c r="H21" s="29"/>
      <c r="I21" s="35"/>
      <c r="J21" s="35"/>
      <c r="K21" s="35"/>
      <c r="L21" s="35"/>
      <c r="M21" s="51"/>
      <c r="N21" s="35"/>
      <c r="O21" s="35"/>
      <c r="P21" s="34"/>
      <c r="Q21" s="118"/>
    </row>
    <row r="22" spans="1:17" s="1" customFormat="1" ht="8.1" customHeight="1" x14ac:dyDescent="0.25">
      <c r="A22" s="117"/>
      <c r="B22" s="102"/>
      <c r="C22" s="102"/>
      <c r="D22" s="102"/>
      <c r="E22" s="102"/>
      <c r="F22" s="102"/>
      <c r="G22" s="102"/>
      <c r="H22" s="102"/>
      <c r="I22" s="102"/>
      <c r="J22" s="102"/>
      <c r="K22" s="102"/>
      <c r="L22" s="102"/>
      <c r="M22" s="105"/>
      <c r="N22" s="102"/>
      <c r="O22" s="102"/>
      <c r="P22" s="102"/>
      <c r="Q22" s="118"/>
    </row>
    <row r="23" spans="1:17" s="1" customFormat="1" ht="8.1" customHeight="1" x14ac:dyDescent="0.25">
      <c r="A23" s="117"/>
      <c r="B23" s="30"/>
      <c r="C23" s="36"/>
      <c r="D23" s="36"/>
      <c r="E23" s="36"/>
      <c r="F23" s="36"/>
      <c r="G23" s="36"/>
      <c r="H23" s="36"/>
      <c r="I23" s="36"/>
      <c r="J23" s="36"/>
      <c r="K23" s="36"/>
      <c r="L23" s="36"/>
      <c r="M23" s="52"/>
      <c r="N23" s="36"/>
      <c r="O23" s="36"/>
      <c r="P23" s="37"/>
      <c r="Q23" s="118"/>
    </row>
    <row r="24" spans="1:17" s="9" customFormat="1" ht="20.100000000000001" customHeight="1" x14ac:dyDescent="0.25">
      <c r="A24" s="147"/>
      <c r="B24" s="53"/>
      <c r="C24" s="54" t="s">
        <v>29</v>
      </c>
      <c r="D24" s="55"/>
      <c r="E24" s="528" t="s">
        <v>34</v>
      </c>
      <c r="F24" s="529"/>
      <c r="G24" s="529"/>
      <c r="H24" s="529"/>
      <c r="I24" s="529"/>
      <c r="J24" s="529"/>
      <c r="K24" s="529"/>
      <c r="L24" s="529"/>
      <c r="M24" s="529"/>
      <c r="N24" s="529"/>
      <c r="O24" s="530"/>
      <c r="P24" s="56"/>
      <c r="Q24" s="148"/>
    </row>
    <row r="25" spans="1:17" s="11" customFormat="1" ht="3.95" customHeight="1" x14ac:dyDescent="0.25">
      <c r="A25" s="157"/>
      <c r="B25" s="72"/>
      <c r="C25" s="73"/>
      <c r="D25" s="74"/>
      <c r="E25" s="75"/>
      <c r="F25" s="75"/>
      <c r="G25" s="75"/>
      <c r="H25" s="75"/>
      <c r="I25" s="75"/>
      <c r="J25" s="76"/>
      <c r="K25" s="75"/>
      <c r="L25" s="76"/>
      <c r="M25" s="77"/>
      <c r="N25" s="76"/>
      <c r="O25" s="75"/>
      <c r="P25" s="78"/>
      <c r="Q25" s="158"/>
    </row>
    <row r="26" spans="1:17" s="11" customFormat="1" ht="26.25" customHeight="1" x14ac:dyDescent="0.25">
      <c r="A26" s="157"/>
      <c r="B26" s="72"/>
      <c r="C26" s="573" t="s">
        <v>131</v>
      </c>
      <c r="D26" s="574"/>
      <c r="E26" s="574"/>
      <c r="F26" s="574"/>
      <c r="G26" s="574"/>
      <c r="H26" s="574"/>
      <c r="I26" s="574"/>
      <c r="J26" s="574"/>
      <c r="K26" s="574"/>
      <c r="L26" s="574"/>
      <c r="M26" s="574"/>
      <c r="N26" s="574"/>
      <c r="O26" s="575"/>
      <c r="P26" s="78"/>
      <c r="Q26" s="158"/>
    </row>
    <row r="27" spans="1:17" s="11" customFormat="1" ht="3.95" customHeight="1" x14ac:dyDescent="0.25">
      <c r="A27" s="157"/>
      <c r="B27" s="72"/>
      <c r="C27" s="73"/>
      <c r="D27" s="79"/>
      <c r="E27" s="75"/>
      <c r="F27" s="75"/>
      <c r="G27" s="75"/>
      <c r="H27" s="75"/>
      <c r="I27" s="75"/>
      <c r="J27" s="80"/>
      <c r="K27" s="75"/>
      <c r="L27" s="80"/>
      <c r="M27" s="77"/>
      <c r="N27" s="80"/>
      <c r="O27" s="75"/>
      <c r="P27" s="78"/>
      <c r="Q27" s="158"/>
    </row>
    <row r="28" spans="1:17" s="10" customFormat="1" ht="15" customHeight="1" x14ac:dyDescent="0.25">
      <c r="A28" s="149"/>
      <c r="B28" s="63"/>
      <c r="C28" s="65" t="s">
        <v>35</v>
      </c>
      <c r="D28" s="66"/>
      <c r="E28" s="572" t="s">
        <v>36</v>
      </c>
      <c r="F28" s="572"/>
      <c r="G28" s="572"/>
      <c r="H28" s="572"/>
      <c r="I28" s="572"/>
      <c r="J28" s="66"/>
      <c r="K28" s="65" t="s">
        <v>37</v>
      </c>
      <c r="L28" s="68"/>
      <c r="M28" s="65" t="s">
        <v>38</v>
      </c>
      <c r="N28" s="68"/>
      <c r="O28" s="65" t="s">
        <v>39</v>
      </c>
      <c r="P28" s="64"/>
      <c r="Q28" s="150"/>
    </row>
    <row r="29" spans="1:17" s="1" customFormat="1" ht="15" customHeight="1" x14ac:dyDescent="0.25">
      <c r="A29" s="117"/>
      <c r="B29" s="27"/>
      <c r="C29" s="48" t="s">
        <v>45</v>
      </c>
      <c r="D29" s="102"/>
      <c r="E29" s="563" t="s">
        <v>69</v>
      </c>
      <c r="F29" s="563"/>
      <c r="G29" s="563"/>
      <c r="H29" s="563"/>
      <c r="I29" s="563"/>
      <c r="J29" s="102"/>
      <c r="K29" s="26"/>
      <c r="L29" s="18"/>
      <c r="M29" s="17">
        <v>1475</v>
      </c>
      <c r="N29" s="18"/>
      <c r="O29" s="17">
        <f>K29*M29</f>
        <v>0</v>
      </c>
      <c r="P29" s="28"/>
      <c r="Q29" s="118"/>
    </row>
    <row r="30" spans="1:17" s="1" customFormat="1" ht="15" customHeight="1" x14ac:dyDescent="0.25">
      <c r="A30" s="117"/>
      <c r="B30" s="27"/>
      <c r="C30" s="48" t="s">
        <v>46</v>
      </c>
      <c r="D30" s="102"/>
      <c r="E30" s="563" t="s">
        <v>70</v>
      </c>
      <c r="F30" s="563"/>
      <c r="G30" s="563"/>
      <c r="H30" s="563"/>
      <c r="I30" s="563"/>
      <c r="J30" s="102"/>
      <c r="K30" s="26"/>
      <c r="L30" s="18"/>
      <c r="M30" s="17">
        <v>1900</v>
      </c>
      <c r="N30" s="18"/>
      <c r="O30" s="17">
        <f t="shared" ref="O30:O46" si="0">K30*M30</f>
        <v>0</v>
      </c>
      <c r="P30" s="28"/>
      <c r="Q30" s="118"/>
    </row>
    <row r="31" spans="1:17" s="1" customFormat="1" ht="15" customHeight="1" x14ac:dyDescent="0.25">
      <c r="A31" s="117"/>
      <c r="B31" s="27"/>
      <c r="C31" s="48" t="s">
        <v>47</v>
      </c>
      <c r="D31" s="102"/>
      <c r="E31" s="563" t="s">
        <v>71</v>
      </c>
      <c r="F31" s="563"/>
      <c r="G31" s="563"/>
      <c r="H31" s="563"/>
      <c r="I31" s="563"/>
      <c r="J31" s="102"/>
      <c r="K31" s="26"/>
      <c r="L31" s="18"/>
      <c r="M31" s="17">
        <v>4600</v>
      </c>
      <c r="N31" s="18"/>
      <c r="O31" s="17">
        <f t="shared" si="0"/>
        <v>0</v>
      </c>
      <c r="P31" s="28"/>
      <c r="Q31" s="118"/>
    </row>
    <row r="32" spans="1:17" s="1" customFormat="1" ht="15" customHeight="1" x14ac:dyDescent="0.25">
      <c r="A32" s="117"/>
      <c r="B32" s="27"/>
      <c r="C32" s="48" t="s">
        <v>48</v>
      </c>
      <c r="D32" s="102"/>
      <c r="E32" s="563" t="s">
        <v>72</v>
      </c>
      <c r="F32" s="563"/>
      <c r="G32" s="563"/>
      <c r="H32" s="563"/>
      <c r="I32" s="563"/>
      <c r="J32" s="102"/>
      <c r="K32" s="26"/>
      <c r="L32" s="18"/>
      <c r="M32" s="17">
        <v>6400</v>
      </c>
      <c r="N32" s="18"/>
      <c r="O32" s="17">
        <f t="shared" si="0"/>
        <v>0</v>
      </c>
      <c r="P32" s="28"/>
      <c r="Q32" s="118"/>
    </row>
    <row r="33" spans="1:17" s="1" customFormat="1" ht="15" customHeight="1" x14ac:dyDescent="0.25">
      <c r="A33" s="117"/>
      <c r="B33" s="27"/>
      <c r="C33" s="48" t="s">
        <v>49</v>
      </c>
      <c r="D33" s="102"/>
      <c r="E33" s="563" t="s">
        <v>73</v>
      </c>
      <c r="F33" s="563"/>
      <c r="G33" s="563"/>
      <c r="H33" s="563"/>
      <c r="I33" s="563"/>
      <c r="J33" s="102"/>
      <c r="K33" s="26"/>
      <c r="L33" s="18"/>
      <c r="M33" s="17">
        <v>210</v>
      </c>
      <c r="N33" s="18"/>
      <c r="O33" s="17">
        <f t="shared" si="0"/>
        <v>0</v>
      </c>
      <c r="P33" s="28"/>
      <c r="Q33" s="118"/>
    </row>
    <row r="34" spans="1:17" s="1" customFormat="1" ht="15" customHeight="1" x14ac:dyDescent="0.25">
      <c r="A34" s="117"/>
      <c r="B34" s="27"/>
      <c r="C34" s="48" t="s">
        <v>50</v>
      </c>
      <c r="D34" s="102"/>
      <c r="E34" s="563" t="s">
        <v>74</v>
      </c>
      <c r="F34" s="563"/>
      <c r="G34" s="563"/>
      <c r="H34" s="563"/>
      <c r="I34" s="563"/>
      <c r="J34" s="102"/>
      <c r="K34" s="26"/>
      <c r="L34" s="18"/>
      <c r="M34" s="17">
        <v>260</v>
      </c>
      <c r="N34" s="18"/>
      <c r="O34" s="17">
        <f t="shared" si="0"/>
        <v>0</v>
      </c>
      <c r="P34" s="28"/>
      <c r="Q34" s="118"/>
    </row>
    <row r="35" spans="1:17" s="1" customFormat="1" ht="15" customHeight="1" x14ac:dyDescent="0.25">
      <c r="A35" s="117"/>
      <c r="B35" s="27"/>
      <c r="C35" s="48" t="s">
        <v>51</v>
      </c>
      <c r="D35" s="102"/>
      <c r="E35" s="563" t="s">
        <v>75</v>
      </c>
      <c r="F35" s="563"/>
      <c r="G35" s="563"/>
      <c r="H35" s="563"/>
      <c r="I35" s="563"/>
      <c r="J35" s="102"/>
      <c r="K35" s="26"/>
      <c r="L35" s="18"/>
      <c r="M35" s="17">
        <v>340</v>
      </c>
      <c r="N35" s="18"/>
      <c r="O35" s="17">
        <f t="shared" si="0"/>
        <v>0</v>
      </c>
      <c r="P35" s="28"/>
      <c r="Q35" s="118"/>
    </row>
    <row r="36" spans="1:17" s="1" customFormat="1" ht="15" customHeight="1" x14ac:dyDescent="0.25">
      <c r="A36" s="117"/>
      <c r="B36" s="27"/>
      <c r="C36" s="48" t="s">
        <v>52</v>
      </c>
      <c r="D36" s="102"/>
      <c r="E36" s="563" t="s">
        <v>76</v>
      </c>
      <c r="F36" s="563"/>
      <c r="G36" s="563"/>
      <c r="H36" s="563"/>
      <c r="I36" s="563"/>
      <c r="J36" s="102"/>
      <c r="K36" s="26"/>
      <c r="L36" s="18"/>
      <c r="M36" s="17">
        <v>480</v>
      </c>
      <c r="N36" s="18"/>
      <c r="O36" s="17">
        <f t="shared" si="0"/>
        <v>0</v>
      </c>
      <c r="P36" s="28"/>
      <c r="Q36" s="118"/>
    </row>
    <row r="37" spans="1:17" s="1" customFormat="1" ht="15" customHeight="1" x14ac:dyDescent="0.25">
      <c r="A37" s="117"/>
      <c r="B37" s="27"/>
      <c r="C37" s="48" t="s">
        <v>53</v>
      </c>
      <c r="D37" s="102"/>
      <c r="E37" s="563" t="s">
        <v>82</v>
      </c>
      <c r="F37" s="563"/>
      <c r="G37" s="563"/>
      <c r="H37" s="563"/>
      <c r="I37" s="563"/>
      <c r="J37" s="102"/>
      <c r="K37" s="26"/>
      <c r="L37" s="18"/>
      <c r="M37" s="17">
        <v>395</v>
      </c>
      <c r="N37" s="18"/>
      <c r="O37" s="17">
        <f t="shared" si="0"/>
        <v>0</v>
      </c>
      <c r="P37" s="28"/>
      <c r="Q37" s="118"/>
    </row>
    <row r="38" spans="1:17" s="1" customFormat="1" ht="15" customHeight="1" x14ac:dyDescent="0.25">
      <c r="A38" s="117"/>
      <c r="B38" s="27"/>
      <c r="C38" s="48" t="s">
        <v>54</v>
      </c>
      <c r="D38" s="102"/>
      <c r="E38" s="563" t="s">
        <v>83</v>
      </c>
      <c r="F38" s="563"/>
      <c r="G38" s="563"/>
      <c r="H38" s="563"/>
      <c r="I38" s="563"/>
      <c r="J38" s="102"/>
      <c r="K38" s="26"/>
      <c r="L38" s="18"/>
      <c r="M38" s="17">
        <v>495</v>
      </c>
      <c r="N38" s="18"/>
      <c r="O38" s="17">
        <f t="shared" si="0"/>
        <v>0</v>
      </c>
      <c r="P38" s="28"/>
      <c r="Q38" s="118"/>
    </row>
    <row r="39" spans="1:17" s="1" customFormat="1" ht="15" customHeight="1" x14ac:dyDescent="0.25">
      <c r="A39" s="117"/>
      <c r="B39" s="27"/>
      <c r="C39" s="48" t="s">
        <v>55</v>
      </c>
      <c r="D39" s="102"/>
      <c r="E39" s="563" t="s">
        <v>84</v>
      </c>
      <c r="F39" s="563"/>
      <c r="G39" s="563"/>
      <c r="H39" s="563"/>
      <c r="I39" s="563"/>
      <c r="J39" s="102"/>
      <c r="K39" s="26"/>
      <c r="L39" s="18"/>
      <c r="M39" s="17">
        <v>450</v>
      </c>
      <c r="N39" s="18"/>
      <c r="O39" s="17">
        <f t="shared" si="0"/>
        <v>0</v>
      </c>
      <c r="P39" s="28"/>
      <c r="Q39" s="118"/>
    </row>
    <row r="40" spans="1:17" s="1" customFormat="1" ht="15" customHeight="1" x14ac:dyDescent="0.25">
      <c r="A40" s="117"/>
      <c r="B40" s="27"/>
      <c r="C40" s="48" t="s">
        <v>56</v>
      </c>
      <c r="D40" s="102"/>
      <c r="E40" s="563" t="s">
        <v>77</v>
      </c>
      <c r="F40" s="563"/>
      <c r="G40" s="563"/>
      <c r="H40" s="563"/>
      <c r="I40" s="563"/>
      <c r="J40" s="102"/>
      <c r="K40" s="26"/>
      <c r="L40" s="18"/>
      <c r="M40" s="17">
        <v>350</v>
      </c>
      <c r="N40" s="18"/>
      <c r="O40" s="17">
        <f t="shared" si="0"/>
        <v>0</v>
      </c>
      <c r="P40" s="28"/>
      <c r="Q40" s="118"/>
    </row>
    <row r="41" spans="1:17" s="1" customFormat="1" ht="15" customHeight="1" x14ac:dyDescent="0.25">
      <c r="A41" s="117"/>
      <c r="B41" s="27"/>
      <c r="C41" s="48" t="s">
        <v>57</v>
      </c>
      <c r="D41" s="102"/>
      <c r="E41" s="563" t="s">
        <v>78</v>
      </c>
      <c r="F41" s="563"/>
      <c r="G41" s="563"/>
      <c r="H41" s="563"/>
      <c r="I41" s="563"/>
      <c r="J41" s="102"/>
      <c r="K41" s="26"/>
      <c r="L41" s="18"/>
      <c r="M41" s="17">
        <v>450</v>
      </c>
      <c r="N41" s="18"/>
      <c r="O41" s="17">
        <f t="shared" si="0"/>
        <v>0</v>
      </c>
      <c r="P41" s="28"/>
      <c r="Q41" s="118"/>
    </row>
    <row r="42" spans="1:17" s="1" customFormat="1" ht="15" customHeight="1" x14ac:dyDescent="0.25">
      <c r="A42" s="117"/>
      <c r="B42" s="27"/>
      <c r="C42" s="48" t="s">
        <v>58</v>
      </c>
      <c r="D42" s="102"/>
      <c r="E42" s="563" t="s">
        <v>63</v>
      </c>
      <c r="F42" s="563"/>
      <c r="G42" s="563"/>
      <c r="H42" s="563"/>
      <c r="I42" s="563"/>
      <c r="J42" s="102"/>
      <c r="K42" s="26"/>
      <c r="L42" s="18"/>
      <c r="M42" s="17">
        <v>1200</v>
      </c>
      <c r="N42" s="18"/>
      <c r="O42" s="17">
        <f t="shared" si="0"/>
        <v>0</v>
      </c>
      <c r="P42" s="28"/>
      <c r="Q42" s="118"/>
    </row>
    <row r="43" spans="1:17" s="1" customFormat="1" ht="15" customHeight="1" x14ac:dyDescent="0.25">
      <c r="A43" s="117"/>
      <c r="B43" s="27"/>
      <c r="C43" s="48" t="s">
        <v>59</v>
      </c>
      <c r="D43" s="102"/>
      <c r="E43" s="563" t="s">
        <v>64</v>
      </c>
      <c r="F43" s="563"/>
      <c r="G43" s="563"/>
      <c r="H43" s="563"/>
      <c r="I43" s="563"/>
      <c r="J43" s="102"/>
      <c r="K43" s="26"/>
      <c r="L43" s="18"/>
      <c r="M43" s="17">
        <v>1550</v>
      </c>
      <c r="N43" s="18"/>
      <c r="O43" s="17">
        <f t="shared" si="0"/>
        <v>0</v>
      </c>
      <c r="P43" s="28"/>
      <c r="Q43" s="118"/>
    </row>
    <row r="44" spans="1:17" s="1" customFormat="1" ht="15" customHeight="1" x14ac:dyDescent="0.25">
      <c r="A44" s="117"/>
      <c r="B44" s="27"/>
      <c r="C44" s="48" t="s">
        <v>60</v>
      </c>
      <c r="D44" s="102"/>
      <c r="E44" s="563" t="s">
        <v>79</v>
      </c>
      <c r="F44" s="563"/>
      <c r="G44" s="563"/>
      <c r="H44" s="563"/>
      <c r="I44" s="563"/>
      <c r="J44" s="102"/>
      <c r="K44" s="26"/>
      <c r="L44" s="18"/>
      <c r="M44" s="17">
        <v>350</v>
      </c>
      <c r="N44" s="18"/>
      <c r="O44" s="17">
        <f t="shared" si="0"/>
        <v>0</v>
      </c>
      <c r="P44" s="28"/>
      <c r="Q44" s="118"/>
    </row>
    <row r="45" spans="1:17" s="1" customFormat="1" ht="15" customHeight="1" x14ac:dyDescent="0.25">
      <c r="A45" s="117"/>
      <c r="B45" s="27"/>
      <c r="C45" s="48" t="s">
        <v>61</v>
      </c>
      <c r="D45" s="102"/>
      <c r="E45" s="563" t="s">
        <v>80</v>
      </c>
      <c r="F45" s="563"/>
      <c r="G45" s="563"/>
      <c r="H45" s="563"/>
      <c r="I45" s="563"/>
      <c r="J45" s="102"/>
      <c r="K45" s="26"/>
      <c r="L45" s="18"/>
      <c r="M45" s="17">
        <v>590</v>
      </c>
      <c r="N45" s="18"/>
      <c r="O45" s="17">
        <f t="shared" si="0"/>
        <v>0</v>
      </c>
      <c r="P45" s="28"/>
      <c r="Q45" s="118"/>
    </row>
    <row r="46" spans="1:17" s="1" customFormat="1" ht="15" customHeight="1" x14ac:dyDescent="0.25">
      <c r="A46" s="117"/>
      <c r="B46" s="27"/>
      <c r="C46" s="48" t="s">
        <v>62</v>
      </c>
      <c r="D46" s="102"/>
      <c r="E46" s="563" t="s">
        <v>81</v>
      </c>
      <c r="F46" s="563"/>
      <c r="G46" s="563"/>
      <c r="H46" s="563"/>
      <c r="I46" s="563"/>
      <c r="J46" s="102"/>
      <c r="K46" s="26"/>
      <c r="L46" s="18"/>
      <c r="M46" s="17">
        <v>1500</v>
      </c>
      <c r="N46" s="18"/>
      <c r="O46" s="17">
        <f t="shared" si="0"/>
        <v>0</v>
      </c>
      <c r="P46" s="28"/>
      <c r="Q46" s="118"/>
    </row>
    <row r="47" spans="1:17" s="1" customFormat="1" ht="15" customHeight="1" x14ac:dyDescent="0.25">
      <c r="A47" s="117"/>
      <c r="B47" s="27"/>
      <c r="C47" s="81" t="s">
        <v>65</v>
      </c>
      <c r="D47" s="82"/>
      <c r="E47" s="568" t="s">
        <v>66</v>
      </c>
      <c r="F47" s="568"/>
      <c r="G47" s="568"/>
      <c r="H47" s="568"/>
      <c r="I47" s="568"/>
      <c r="J47" s="102"/>
      <c r="K47" s="26"/>
      <c r="L47" s="18"/>
      <c r="M47" s="17"/>
      <c r="N47" s="18"/>
      <c r="O47" s="17" t="s">
        <v>164</v>
      </c>
      <c r="P47" s="28"/>
      <c r="Q47" s="118"/>
    </row>
    <row r="48" spans="1:17" s="1" customFormat="1" ht="15" customHeight="1" x14ac:dyDescent="0.25">
      <c r="A48" s="117"/>
      <c r="B48" s="27"/>
      <c r="C48" s="83" t="s">
        <v>67</v>
      </c>
      <c r="D48" s="84"/>
      <c r="E48" s="569" t="s">
        <v>68</v>
      </c>
      <c r="F48" s="569"/>
      <c r="G48" s="569"/>
      <c r="H48" s="569"/>
      <c r="I48" s="569"/>
      <c r="J48" s="102"/>
      <c r="K48" s="26"/>
      <c r="L48" s="18"/>
      <c r="M48" s="17"/>
      <c r="N48" s="18"/>
      <c r="O48" s="17" t="s">
        <v>164</v>
      </c>
      <c r="P48" s="28"/>
      <c r="Q48" s="118"/>
    </row>
    <row r="49" spans="1:17" s="1" customFormat="1" ht="15" customHeight="1" x14ac:dyDescent="0.25">
      <c r="A49" s="117"/>
      <c r="B49" s="27"/>
      <c r="C49" s="103"/>
      <c r="D49" s="103"/>
      <c r="E49" s="103"/>
      <c r="F49" s="103"/>
      <c r="G49" s="103"/>
      <c r="H49" s="103"/>
      <c r="I49" s="103"/>
      <c r="J49" s="102"/>
      <c r="K49" s="102"/>
      <c r="L49" s="102"/>
      <c r="M49" s="105" t="s">
        <v>22</v>
      </c>
      <c r="N49" s="102"/>
      <c r="O49" s="15">
        <f>SUM(O29:O48)</f>
        <v>0</v>
      </c>
      <c r="P49" s="28"/>
      <c r="Q49" s="118"/>
    </row>
    <row r="50" spans="1:17" s="1" customFormat="1" ht="15" customHeight="1" x14ac:dyDescent="0.25">
      <c r="A50" s="117"/>
      <c r="B50" s="27"/>
      <c r="C50" s="103"/>
      <c r="D50" s="103"/>
      <c r="E50" s="103"/>
      <c r="F50" s="103"/>
      <c r="G50" s="103"/>
      <c r="H50" s="103"/>
      <c r="I50" s="103"/>
      <c r="J50" s="102"/>
      <c r="K50" s="102"/>
      <c r="L50" s="102"/>
      <c r="M50" s="105" t="s">
        <v>23</v>
      </c>
      <c r="N50" s="102"/>
      <c r="O50" s="15">
        <f>O49*14%</f>
        <v>0</v>
      </c>
      <c r="P50" s="28"/>
      <c r="Q50" s="118"/>
    </row>
    <row r="51" spans="1:17" s="1" customFormat="1" ht="15" customHeight="1" thickBot="1" x14ac:dyDescent="0.3">
      <c r="A51" s="117"/>
      <c r="B51" s="27"/>
      <c r="D51" s="103"/>
      <c r="E51" s="103"/>
      <c r="F51" s="103"/>
      <c r="G51" s="103"/>
      <c r="H51" s="103"/>
      <c r="I51" s="103"/>
      <c r="J51" s="102"/>
      <c r="K51" s="102"/>
      <c r="L51" s="102"/>
      <c r="M51" s="105" t="s">
        <v>24</v>
      </c>
      <c r="N51" s="102"/>
      <c r="O51" s="16">
        <f>O49+O50</f>
        <v>0</v>
      </c>
      <c r="P51" s="28"/>
      <c r="Q51" s="118"/>
    </row>
    <row r="52" spans="1:17" s="1" customFormat="1" ht="12.75" customHeight="1" thickTop="1" x14ac:dyDescent="0.2">
      <c r="A52" s="117"/>
      <c r="B52" s="179"/>
      <c r="C52" s="67" t="s">
        <v>87</v>
      </c>
      <c r="D52" s="182"/>
      <c r="E52" s="182"/>
      <c r="F52" s="182"/>
      <c r="G52" s="182"/>
      <c r="H52" s="182"/>
      <c r="I52" s="182"/>
      <c r="J52" s="180"/>
      <c r="K52" s="571"/>
      <c r="L52" s="571"/>
      <c r="M52" s="571"/>
      <c r="N52" s="180"/>
      <c r="O52" s="141"/>
      <c r="P52" s="181"/>
      <c r="Q52" s="118"/>
    </row>
    <row r="53" spans="1:17" s="1" customFormat="1" ht="12.75" customHeight="1" x14ac:dyDescent="0.25">
      <c r="A53" s="117"/>
      <c r="B53" s="27"/>
      <c r="C53" s="567" t="s">
        <v>85</v>
      </c>
      <c r="D53" s="567"/>
      <c r="E53" s="567"/>
      <c r="F53" s="567"/>
      <c r="G53" s="567"/>
      <c r="H53" s="567"/>
      <c r="I53" s="567"/>
      <c r="J53" s="567"/>
      <c r="K53" s="567"/>
      <c r="L53" s="567"/>
      <c r="M53" s="567"/>
      <c r="N53" s="567"/>
      <c r="O53" s="567"/>
      <c r="P53" s="28"/>
      <c r="Q53" s="118"/>
    </row>
    <row r="54" spans="1:17" s="1" customFormat="1" ht="24.75" customHeight="1" x14ac:dyDescent="0.25">
      <c r="A54" s="117"/>
      <c r="B54" s="27"/>
      <c r="C54" s="567" t="s">
        <v>275</v>
      </c>
      <c r="D54" s="567"/>
      <c r="E54" s="567"/>
      <c r="F54" s="567"/>
      <c r="G54" s="567"/>
      <c r="H54" s="567"/>
      <c r="I54" s="567"/>
      <c r="J54" s="567"/>
      <c r="K54" s="567"/>
      <c r="L54" s="567"/>
      <c r="M54" s="567"/>
      <c r="N54" s="567"/>
      <c r="O54" s="567"/>
      <c r="P54" s="28"/>
      <c r="Q54" s="118"/>
    </row>
    <row r="55" spans="1:17" s="1" customFormat="1" ht="12.75" customHeight="1" x14ac:dyDescent="0.25">
      <c r="A55" s="117"/>
      <c r="B55" s="27"/>
      <c r="C55" s="418" t="s">
        <v>86</v>
      </c>
      <c r="D55" s="418"/>
      <c r="E55" s="418"/>
      <c r="F55" s="418"/>
      <c r="G55" s="418"/>
      <c r="H55" s="418"/>
      <c r="I55" s="418"/>
      <c r="J55" s="418"/>
      <c r="K55" s="418"/>
      <c r="L55" s="418"/>
      <c r="M55" s="418"/>
      <c r="N55" s="418"/>
      <c r="O55" s="418"/>
      <c r="P55" s="28"/>
      <c r="Q55" s="118"/>
    </row>
    <row r="56" spans="1:17" s="1" customFormat="1" ht="12.75" customHeight="1" x14ac:dyDescent="0.25">
      <c r="A56" s="117"/>
      <c r="B56" s="27"/>
      <c r="C56" s="418" t="s">
        <v>88</v>
      </c>
      <c r="D56" s="418"/>
      <c r="E56" s="418"/>
      <c r="F56" s="418"/>
      <c r="G56" s="418"/>
      <c r="H56" s="418"/>
      <c r="I56" s="418"/>
      <c r="J56" s="418"/>
      <c r="K56" s="418"/>
      <c r="L56" s="418"/>
      <c r="M56" s="418"/>
      <c r="N56" s="418"/>
      <c r="O56" s="418"/>
      <c r="P56" s="28"/>
      <c r="Q56" s="118"/>
    </row>
    <row r="57" spans="1:17" s="1" customFormat="1" ht="12.75" customHeight="1" x14ac:dyDescent="0.25">
      <c r="A57" s="117"/>
      <c r="B57" s="27"/>
      <c r="C57" s="570" t="s">
        <v>169</v>
      </c>
      <c r="D57" s="570"/>
      <c r="E57" s="570"/>
      <c r="F57" s="570"/>
      <c r="G57" s="570"/>
      <c r="H57" s="570"/>
      <c r="I57" s="570"/>
      <c r="J57" s="570"/>
      <c r="K57" s="570"/>
      <c r="L57" s="570"/>
      <c r="M57" s="570"/>
      <c r="N57" s="570"/>
      <c r="O57" s="570"/>
      <c r="P57" s="28"/>
      <c r="Q57" s="118"/>
    </row>
    <row r="58" spans="1:17" s="1" customFormat="1" ht="8.1" customHeight="1" x14ac:dyDescent="0.25">
      <c r="A58" s="117"/>
      <c r="B58" s="29"/>
      <c r="C58" s="85"/>
      <c r="D58" s="85"/>
      <c r="E58" s="85"/>
      <c r="F58" s="85"/>
      <c r="G58" s="85"/>
      <c r="H58" s="85"/>
      <c r="I58" s="85"/>
      <c r="J58" s="35"/>
      <c r="K58" s="35"/>
      <c r="L58" s="35"/>
      <c r="M58" s="51"/>
      <c r="N58" s="35"/>
      <c r="O58" s="35"/>
      <c r="P58" s="34"/>
      <c r="Q58" s="118"/>
    </row>
    <row r="59" spans="1:17" s="1" customFormat="1" ht="8.1" customHeight="1" x14ac:dyDescent="0.25">
      <c r="A59" s="117"/>
      <c r="B59" s="102"/>
      <c r="C59" s="102"/>
      <c r="D59" s="102"/>
      <c r="E59" s="102"/>
      <c r="F59" s="102"/>
      <c r="G59" s="102"/>
      <c r="H59" s="102"/>
      <c r="I59" s="102"/>
      <c r="J59" s="102"/>
      <c r="K59" s="102"/>
      <c r="L59" s="102"/>
      <c r="M59" s="105"/>
      <c r="N59" s="102"/>
      <c r="O59" s="102"/>
      <c r="P59" s="102"/>
      <c r="Q59" s="118"/>
    </row>
    <row r="60" spans="1:17" ht="20.100000000000001" customHeight="1" x14ac:dyDescent="0.25">
      <c r="A60" s="125"/>
      <c r="B60" s="470" t="str">
        <f>Summary!B74</f>
        <v>SUBMIT COMPLETED ORDER FORMS TO michelle@exposolutions.co.za OR FAX TO # (+27) 21 510 5928</v>
      </c>
      <c r="C60" s="470"/>
      <c r="D60" s="470"/>
      <c r="E60" s="470"/>
      <c r="F60" s="470"/>
      <c r="G60" s="470"/>
      <c r="H60" s="470"/>
      <c r="I60" s="470"/>
      <c r="J60" s="470"/>
      <c r="K60" s="470"/>
      <c r="L60" s="470"/>
      <c r="M60" s="470"/>
      <c r="N60" s="470"/>
      <c r="O60" s="470"/>
      <c r="P60" s="470"/>
      <c r="Q60" s="126"/>
    </row>
    <row r="61" spans="1:17" ht="8.1" customHeight="1" x14ac:dyDescent="0.25">
      <c r="A61" s="125"/>
      <c r="B61" s="104"/>
      <c r="C61" s="104"/>
      <c r="D61" s="104"/>
      <c r="E61" s="104"/>
      <c r="F61" s="104"/>
      <c r="G61" s="104"/>
      <c r="H61" s="104"/>
      <c r="I61" s="104"/>
      <c r="J61" s="104"/>
      <c r="K61" s="104"/>
      <c r="L61" s="104"/>
      <c r="M61" s="57"/>
      <c r="N61" s="104"/>
      <c r="O61" s="104"/>
      <c r="P61" s="104"/>
      <c r="Q61" s="126"/>
    </row>
    <row r="62" spans="1:17" ht="30" customHeight="1" x14ac:dyDescent="0.25">
      <c r="A62" s="125"/>
      <c r="B62" s="537" t="str">
        <f>'Fascia Names'!B54:P54</f>
        <v>DEADLINE FOR THIS FORM IS 18 AUGUST 2017. FORMS SUBMITTED AFTER THIS DATE INCUR A 20% LATE-ORDER SURCHARGE / PAYMENT IS DUE ON PRESENTATION OF INVOICE / PAYMENT IS REQUIRED IN FULL PRIOR TO DELIVERY OF ORDERED SERVICES</v>
      </c>
      <c r="C62" s="538"/>
      <c r="D62" s="538"/>
      <c r="E62" s="538"/>
      <c r="F62" s="538"/>
      <c r="G62" s="538"/>
      <c r="H62" s="538"/>
      <c r="I62" s="538"/>
      <c r="J62" s="538"/>
      <c r="K62" s="538"/>
      <c r="L62" s="538"/>
      <c r="M62" s="538"/>
      <c r="N62" s="538"/>
      <c r="O62" s="538"/>
      <c r="P62" s="539"/>
      <c r="Q62" s="126"/>
    </row>
    <row r="63" spans="1:17" ht="8.1" customHeight="1" x14ac:dyDescent="0.25">
      <c r="A63" s="125"/>
      <c r="B63" s="104"/>
      <c r="C63" s="70"/>
      <c r="D63" s="70"/>
      <c r="E63" s="70"/>
      <c r="F63" s="70"/>
      <c r="G63" s="70"/>
      <c r="H63" s="70"/>
      <c r="I63" s="70"/>
      <c r="J63" s="70"/>
      <c r="K63" s="70"/>
      <c r="L63" s="70"/>
      <c r="M63" s="71"/>
      <c r="N63" s="70"/>
      <c r="O63" s="70"/>
      <c r="P63" s="104"/>
      <c r="Q63" s="126"/>
    </row>
    <row r="64" spans="1:17" s="25" customFormat="1" ht="15" customHeight="1" x14ac:dyDescent="0.25">
      <c r="A64" s="125"/>
      <c r="B64" s="153" t="str">
        <f>Summary!B76</f>
        <v>SAAFOST 2017  I  4-6 SEPTEMBER 2017 I  CENTURY CITY CONFERENCE CENTRE</v>
      </c>
      <c r="C64" s="136"/>
      <c r="D64" s="136"/>
      <c r="E64" s="136"/>
      <c r="F64" s="136"/>
      <c r="G64" s="136"/>
      <c r="H64" s="136"/>
      <c r="I64" s="136"/>
      <c r="J64" s="135"/>
      <c r="K64" s="135"/>
      <c r="L64" s="135"/>
      <c r="M64" s="134"/>
      <c r="N64" s="135"/>
      <c r="O64" s="458" t="s">
        <v>103</v>
      </c>
      <c r="P64" s="459"/>
      <c r="Q64" s="126"/>
    </row>
    <row r="65" spans="1:17" s="25" customFormat="1" ht="15" customHeight="1" x14ac:dyDescent="0.5">
      <c r="A65" s="125"/>
      <c r="B65" s="540" t="s">
        <v>170</v>
      </c>
      <c r="C65" s="541"/>
      <c r="D65" s="541"/>
      <c r="E65" s="541"/>
      <c r="F65" s="154"/>
      <c r="G65" s="154"/>
      <c r="H65" s="154"/>
      <c r="I65" s="154"/>
      <c r="J65" s="154"/>
      <c r="K65" s="154"/>
      <c r="L65" s="154"/>
      <c r="M65" s="137"/>
      <c r="N65" s="138"/>
      <c r="O65" s="460"/>
      <c r="P65" s="461"/>
      <c r="Q65" s="126"/>
    </row>
    <row r="66" spans="1:17" ht="5.0999999999999996" customHeight="1" x14ac:dyDescent="0.25">
      <c r="A66" s="151"/>
      <c r="B66" s="133"/>
      <c r="C66" s="133"/>
      <c r="D66" s="133"/>
      <c r="E66" s="133"/>
      <c r="F66" s="133"/>
      <c r="G66" s="133"/>
      <c r="H66" s="133"/>
      <c r="I66" s="133"/>
      <c r="J66" s="133"/>
      <c r="K66" s="133"/>
      <c r="L66" s="133"/>
      <c r="M66" s="132"/>
      <c r="N66" s="133"/>
      <c r="O66" s="133"/>
      <c r="P66" s="133"/>
      <c r="Q66" s="152"/>
    </row>
  </sheetData>
  <sheetProtection sheet="1" objects="1" scenarios="1"/>
  <protectedRanges>
    <protectedRange sqref="H2:P2" name="Range1"/>
    <protectedRange sqref="O3:O6" name="Show Logo_3"/>
  </protectedRanges>
  <mergeCells count="47">
    <mergeCell ref="E46:I46"/>
    <mergeCell ref="E31:I31"/>
    <mergeCell ref="B8:P8"/>
    <mergeCell ref="B10:F10"/>
    <mergeCell ref="H10:P10"/>
    <mergeCell ref="K12:O12"/>
    <mergeCell ref="K14:O14"/>
    <mergeCell ref="K18:O18"/>
    <mergeCell ref="K16:O16"/>
    <mergeCell ref="K20:O20"/>
    <mergeCell ref="E24:O24"/>
    <mergeCell ref="E28:I28"/>
    <mergeCell ref="E29:I29"/>
    <mergeCell ref="E30:I30"/>
    <mergeCell ref="C26:O26"/>
    <mergeCell ref="E40:I40"/>
    <mergeCell ref="E42:I42"/>
    <mergeCell ref="B62:P62"/>
    <mergeCell ref="O64:P65"/>
    <mergeCell ref="B65:E65"/>
    <mergeCell ref="E45:I45"/>
    <mergeCell ref="E44:I44"/>
    <mergeCell ref="C54:O54"/>
    <mergeCell ref="C53:O53"/>
    <mergeCell ref="B60:P60"/>
    <mergeCell ref="C55:O55"/>
    <mergeCell ref="C56:O56"/>
    <mergeCell ref="E47:I47"/>
    <mergeCell ref="E48:I48"/>
    <mergeCell ref="C57:O57"/>
    <mergeCell ref="K52:M52"/>
    <mergeCell ref="E43:I43"/>
    <mergeCell ref="B4:F4"/>
    <mergeCell ref="B5:F5"/>
    <mergeCell ref="B6:F6"/>
    <mergeCell ref="H2:P6"/>
    <mergeCell ref="B2:F2"/>
    <mergeCell ref="B3:F3"/>
    <mergeCell ref="E41:I41"/>
    <mergeCell ref="E32:I32"/>
    <mergeCell ref="E33:I33"/>
    <mergeCell ref="E34:I34"/>
    <mergeCell ref="E35:I35"/>
    <mergeCell ref="E36:I36"/>
    <mergeCell ref="E37:I37"/>
    <mergeCell ref="E38:I38"/>
    <mergeCell ref="E39:I39"/>
  </mergeCells>
  <printOptions horizontalCentered="1"/>
  <pageMargins left="0.23622047244094491" right="0.23622047244094491" top="0.23622047244094491" bottom="0.23622047244094491"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pageSetUpPr fitToPage="1"/>
  </sheetPr>
  <dimension ref="A1:S69"/>
  <sheetViews>
    <sheetView view="pageBreakPreview" zoomScaleNormal="100" zoomScaleSheetLayoutView="100" workbookViewId="0">
      <selection activeCell="S8" sqref="S8"/>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7.85546875" style="1" customWidth="1"/>
    <col min="6" max="6" width="1.7109375" style="1" customWidth="1"/>
    <col min="7" max="7" width="2.42578125" style="1" customWidth="1"/>
    <col min="8" max="8" width="1.7109375" style="1" customWidth="1"/>
    <col min="9" max="9" width="27.7109375" style="1" customWidth="1"/>
    <col min="10" max="10" width="1.7109375" style="1" customWidth="1"/>
    <col min="11" max="11" width="4.140625" style="12" bestFit="1" customWidth="1"/>
    <col min="12" max="12" width="1.7109375" style="12" customWidth="1"/>
    <col min="13" max="13" width="10"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19" ht="8.1" customHeight="1" x14ac:dyDescent="0.25">
      <c r="A1" s="159"/>
      <c r="B1" s="160"/>
      <c r="C1" s="160"/>
      <c r="D1" s="160"/>
      <c r="E1" s="160"/>
      <c r="F1" s="160"/>
      <c r="G1" s="160"/>
      <c r="H1" s="161"/>
      <c r="I1" s="161"/>
      <c r="J1" s="161"/>
      <c r="K1" s="161"/>
      <c r="L1" s="161"/>
      <c r="M1" s="161"/>
      <c r="N1" s="161"/>
      <c r="O1" s="161"/>
      <c r="P1" s="161"/>
      <c r="Q1" s="162"/>
    </row>
    <row r="2" spans="1:19" ht="39.950000000000003" customHeight="1" x14ac:dyDescent="0.25">
      <c r="A2" s="117"/>
      <c r="B2" s="426"/>
      <c r="C2" s="427"/>
      <c r="D2" s="427"/>
      <c r="E2" s="427"/>
      <c r="F2" s="428"/>
      <c r="G2" s="102"/>
      <c r="H2" s="432"/>
      <c r="I2" s="433"/>
      <c r="J2" s="433"/>
      <c r="K2" s="433"/>
      <c r="L2" s="433"/>
      <c r="M2" s="433"/>
      <c r="N2" s="433"/>
      <c r="O2" s="433"/>
      <c r="P2" s="434"/>
      <c r="Q2" s="118"/>
      <c r="S2" s="112"/>
    </row>
    <row r="3" spans="1:19" s="112" customFormat="1" ht="15" customHeight="1" x14ac:dyDescent="0.25">
      <c r="A3" s="117"/>
      <c r="B3" s="415" t="s">
        <v>296</v>
      </c>
      <c r="C3" s="397"/>
      <c r="D3" s="397"/>
      <c r="E3" s="397"/>
      <c r="F3" s="416"/>
      <c r="G3" s="102"/>
      <c r="H3" s="435"/>
      <c r="I3" s="436"/>
      <c r="J3" s="436"/>
      <c r="K3" s="436"/>
      <c r="L3" s="436"/>
      <c r="M3" s="436"/>
      <c r="N3" s="436"/>
      <c r="O3" s="436"/>
      <c r="P3" s="437"/>
      <c r="Q3" s="118"/>
      <c r="R3" s="302"/>
    </row>
    <row r="4" spans="1:19" s="112" customFormat="1" ht="15" customHeight="1" x14ac:dyDescent="0.25">
      <c r="A4" s="117"/>
      <c r="B4" s="415" t="s">
        <v>174</v>
      </c>
      <c r="C4" s="397"/>
      <c r="D4" s="397"/>
      <c r="E4" s="397"/>
      <c r="F4" s="416"/>
      <c r="G4" s="102"/>
      <c r="H4" s="435"/>
      <c r="I4" s="436"/>
      <c r="J4" s="436"/>
      <c r="K4" s="436"/>
      <c r="L4" s="436"/>
      <c r="M4" s="436"/>
      <c r="N4" s="436"/>
      <c r="O4" s="436"/>
      <c r="P4" s="437"/>
      <c r="Q4" s="118"/>
      <c r="R4" s="302"/>
    </row>
    <row r="5" spans="1:19" s="112" customFormat="1" ht="15" customHeight="1" x14ac:dyDescent="0.25">
      <c r="A5" s="117"/>
      <c r="B5" s="591" t="s">
        <v>248</v>
      </c>
      <c r="C5" s="592"/>
      <c r="D5" s="592"/>
      <c r="E5" s="592"/>
      <c r="F5" s="593"/>
      <c r="G5" s="102"/>
      <c r="H5" s="435"/>
      <c r="I5" s="436"/>
      <c r="J5" s="436"/>
      <c r="K5" s="436"/>
      <c r="L5" s="436"/>
      <c r="M5" s="436"/>
      <c r="N5" s="436"/>
      <c r="O5" s="436"/>
      <c r="P5" s="437"/>
      <c r="Q5" s="118"/>
      <c r="R5" s="302"/>
    </row>
    <row r="6" spans="1:19" s="112" customFormat="1" ht="15" customHeight="1" x14ac:dyDescent="0.25">
      <c r="A6" s="117"/>
      <c r="B6" s="442" t="s">
        <v>171</v>
      </c>
      <c r="C6" s="443"/>
      <c r="D6" s="443"/>
      <c r="E6" s="443"/>
      <c r="F6" s="444"/>
      <c r="G6" s="155"/>
      <c r="H6" s="438"/>
      <c r="I6" s="439"/>
      <c r="J6" s="439"/>
      <c r="K6" s="439"/>
      <c r="L6" s="439"/>
      <c r="M6" s="439"/>
      <c r="N6" s="439"/>
      <c r="O6" s="439"/>
      <c r="P6" s="440"/>
      <c r="Q6" s="118"/>
      <c r="R6" s="302"/>
    </row>
    <row r="7" spans="1:19" s="6" customFormat="1" ht="8.1" customHeight="1" x14ac:dyDescent="0.25">
      <c r="A7" s="125"/>
      <c r="B7" s="104"/>
      <c r="C7" s="104"/>
      <c r="D7" s="104"/>
      <c r="E7" s="104"/>
      <c r="F7" s="104"/>
      <c r="G7" s="104"/>
      <c r="H7" s="104"/>
      <c r="I7" s="104"/>
      <c r="J7" s="104"/>
      <c r="K7" s="86"/>
      <c r="L7" s="86"/>
      <c r="M7" s="87"/>
      <c r="N7" s="88"/>
      <c r="O7" s="87"/>
      <c r="P7" s="104"/>
      <c r="Q7" s="126"/>
    </row>
    <row r="8" spans="1:19" s="6" customFormat="1" ht="20.100000000000001" customHeight="1" x14ac:dyDescent="0.25">
      <c r="A8" s="125"/>
      <c r="B8" s="542" t="s">
        <v>32</v>
      </c>
      <c r="C8" s="543"/>
      <c r="D8" s="543"/>
      <c r="E8" s="543"/>
      <c r="F8" s="543"/>
      <c r="G8" s="543"/>
      <c r="H8" s="543"/>
      <c r="I8" s="543"/>
      <c r="J8" s="543"/>
      <c r="K8" s="543"/>
      <c r="L8" s="543"/>
      <c r="M8" s="543"/>
      <c r="N8" s="543"/>
      <c r="O8" s="543"/>
      <c r="P8" s="544"/>
      <c r="Q8" s="126"/>
    </row>
    <row r="9" spans="1:19" s="6" customFormat="1" ht="7.5" customHeight="1" x14ac:dyDescent="0.25">
      <c r="A9" s="125"/>
      <c r="B9" s="104"/>
      <c r="C9" s="104"/>
      <c r="D9" s="104"/>
      <c r="E9" s="104"/>
      <c r="F9" s="104"/>
      <c r="G9" s="104"/>
      <c r="H9" s="104"/>
      <c r="I9" s="104"/>
      <c r="J9" s="104"/>
      <c r="K9" s="86"/>
      <c r="L9" s="86"/>
      <c r="M9" s="87"/>
      <c r="N9" s="88"/>
      <c r="O9" s="87"/>
      <c r="P9" s="104"/>
      <c r="Q9" s="126"/>
    </row>
    <row r="10" spans="1:19" s="8" customFormat="1" ht="20.100000000000001" customHeight="1" x14ac:dyDescent="0.25">
      <c r="A10" s="145"/>
      <c r="B10" s="545" t="s">
        <v>2</v>
      </c>
      <c r="C10" s="546"/>
      <c r="D10" s="546"/>
      <c r="E10" s="546"/>
      <c r="F10" s="547"/>
      <c r="G10" s="58"/>
      <c r="H10" s="545" t="s">
        <v>295</v>
      </c>
      <c r="I10" s="546"/>
      <c r="J10" s="546"/>
      <c r="K10" s="546"/>
      <c r="L10" s="546"/>
      <c r="M10" s="546"/>
      <c r="N10" s="546"/>
      <c r="O10" s="546"/>
      <c r="P10" s="547"/>
      <c r="Q10" s="146"/>
    </row>
    <row r="11" spans="1:19" s="6" customFormat="1" ht="3.95" customHeight="1" x14ac:dyDescent="0.25">
      <c r="A11" s="125"/>
      <c r="B11" s="59"/>
      <c r="C11" s="104"/>
      <c r="D11" s="104"/>
      <c r="E11" s="104"/>
      <c r="F11" s="60"/>
      <c r="G11" s="104"/>
      <c r="H11" s="59"/>
      <c r="I11" s="104"/>
      <c r="J11" s="104"/>
      <c r="K11" s="86"/>
      <c r="L11" s="86"/>
      <c r="M11" s="87"/>
      <c r="N11" s="88"/>
      <c r="O11" s="87"/>
      <c r="P11" s="60"/>
      <c r="Q11" s="126"/>
    </row>
    <row r="12" spans="1:19" ht="15" customHeight="1" x14ac:dyDescent="0.25">
      <c r="A12" s="117"/>
      <c r="B12" s="27"/>
      <c r="C12" s="194" t="s">
        <v>185</v>
      </c>
      <c r="D12" s="102"/>
      <c r="E12" s="61">
        <f>Summary!L21</f>
        <v>0</v>
      </c>
      <c r="F12" s="28"/>
      <c r="G12" s="102"/>
      <c r="H12" s="27"/>
      <c r="I12" s="102" t="s">
        <v>11</v>
      </c>
      <c r="J12" s="102"/>
      <c r="K12" s="407" t="s">
        <v>151</v>
      </c>
      <c r="L12" s="408"/>
      <c r="M12" s="408"/>
      <c r="N12" s="408"/>
      <c r="O12" s="522"/>
      <c r="P12" s="28"/>
      <c r="Q12" s="118"/>
    </row>
    <row r="13" spans="1:19" ht="3.95" customHeight="1" x14ac:dyDescent="0.25">
      <c r="A13" s="117"/>
      <c r="B13" s="27"/>
      <c r="C13" s="102"/>
      <c r="D13" s="102"/>
      <c r="E13" s="50"/>
      <c r="F13" s="28"/>
      <c r="G13" s="102"/>
      <c r="H13" s="27"/>
      <c r="I13" s="102"/>
      <c r="J13" s="102"/>
      <c r="K13" s="102"/>
      <c r="L13" s="102"/>
      <c r="M13" s="105"/>
      <c r="N13" s="102"/>
      <c r="O13" s="102"/>
      <c r="P13" s="28"/>
      <c r="Q13" s="118"/>
    </row>
    <row r="14" spans="1:19" ht="15" customHeight="1" x14ac:dyDescent="0.25">
      <c r="A14" s="117"/>
      <c r="B14" s="27"/>
      <c r="C14" s="187" t="s">
        <v>156</v>
      </c>
      <c r="D14" s="102"/>
      <c r="E14" s="61">
        <f>Summary!L41</f>
        <v>0</v>
      </c>
      <c r="F14" s="28"/>
      <c r="G14" s="102"/>
      <c r="H14" s="27"/>
      <c r="I14" s="102" t="s">
        <v>12</v>
      </c>
      <c r="J14" s="102"/>
      <c r="K14" s="407" t="s">
        <v>152</v>
      </c>
      <c r="L14" s="408"/>
      <c r="M14" s="408"/>
      <c r="N14" s="408"/>
      <c r="O14" s="522"/>
      <c r="P14" s="28"/>
      <c r="Q14" s="118"/>
    </row>
    <row r="15" spans="1:19" ht="3.95" customHeight="1" x14ac:dyDescent="0.25">
      <c r="A15" s="117"/>
      <c r="B15" s="27"/>
      <c r="C15" s="102"/>
      <c r="D15" s="102"/>
      <c r="E15" s="50"/>
      <c r="F15" s="28"/>
      <c r="G15" s="102"/>
      <c r="H15" s="27"/>
      <c r="I15" s="102"/>
      <c r="J15" s="102"/>
      <c r="K15" s="102"/>
      <c r="L15" s="102"/>
      <c r="M15" s="105"/>
      <c r="N15" s="102"/>
      <c r="O15" s="102"/>
      <c r="P15" s="28"/>
      <c r="Q15" s="118"/>
    </row>
    <row r="16" spans="1:19" ht="15" customHeight="1" x14ac:dyDescent="0.25">
      <c r="A16" s="117"/>
      <c r="B16" s="27"/>
      <c r="C16" s="102" t="s">
        <v>33</v>
      </c>
      <c r="D16" s="102"/>
      <c r="E16" s="61">
        <f>Summary!L37</f>
        <v>0</v>
      </c>
      <c r="F16" s="28"/>
      <c r="G16" s="102"/>
      <c r="H16" s="27"/>
      <c r="I16" s="102" t="s">
        <v>13</v>
      </c>
      <c r="J16" s="102"/>
      <c r="K16" s="455">
        <v>255005</v>
      </c>
      <c r="L16" s="519"/>
      <c r="M16" s="519"/>
      <c r="N16" s="519"/>
      <c r="O16" s="520"/>
      <c r="P16" s="28"/>
      <c r="Q16" s="118"/>
    </row>
    <row r="17" spans="1:17" ht="3.95" customHeight="1" x14ac:dyDescent="0.25">
      <c r="A17" s="117"/>
      <c r="B17" s="27"/>
      <c r="C17" s="102"/>
      <c r="D17" s="102"/>
      <c r="E17" s="50"/>
      <c r="F17" s="28"/>
      <c r="G17" s="102"/>
      <c r="H17" s="27"/>
      <c r="I17" s="102"/>
      <c r="J17" s="102"/>
      <c r="K17" s="102"/>
      <c r="L17" s="102"/>
      <c r="M17" s="105"/>
      <c r="N17" s="102"/>
      <c r="O17" s="102"/>
      <c r="P17" s="28"/>
      <c r="Q17" s="118"/>
    </row>
    <row r="18" spans="1:17" ht="15" customHeight="1" x14ac:dyDescent="0.25">
      <c r="A18" s="117"/>
      <c r="B18" s="27"/>
      <c r="C18" s="102" t="s">
        <v>6</v>
      </c>
      <c r="D18" s="102"/>
      <c r="E18" s="61">
        <f>Summary!L43</f>
        <v>0</v>
      </c>
      <c r="F18" s="28"/>
      <c r="G18" s="102"/>
      <c r="H18" s="27"/>
      <c r="I18" s="102" t="s">
        <v>14</v>
      </c>
      <c r="J18" s="102"/>
      <c r="K18" s="521" t="s">
        <v>153</v>
      </c>
      <c r="L18" s="519"/>
      <c r="M18" s="519"/>
      <c r="N18" s="519"/>
      <c r="O18" s="520"/>
      <c r="P18" s="28"/>
      <c r="Q18" s="118"/>
    </row>
    <row r="19" spans="1:17" ht="3.95" customHeight="1" x14ac:dyDescent="0.25">
      <c r="A19" s="117"/>
      <c r="B19" s="27"/>
      <c r="C19" s="102"/>
      <c r="D19" s="102"/>
      <c r="E19" s="50"/>
      <c r="F19" s="28"/>
      <c r="G19" s="102"/>
      <c r="H19" s="27"/>
      <c r="I19" s="102"/>
      <c r="J19" s="102"/>
      <c r="K19" s="102"/>
      <c r="L19" s="102"/>
      <c r="M19" s="105"/>
      <c r="N19" s="102"/>
      <c r="O19" s="102"/>
      <c r="P19" s="28"/>
      <c r="Q19" s="118"/>
    </row>
    <row r="20" spans="1:17" ht="15" customHeight="1" x14ac:dyDescent="0.25">
      <c r="A20" s="117"/>
      <c r="B20" s="27"/>
      <c r="C20" s="102" t="s">
        <v>7</v>
      </c>
      <c r="D20" s="102"/>
      <c r="E20" s="62">
        <f>Summary!L45</f>
        <v>0</v>
      </c>
      <c r="F20" s="28"/>
      <c r="G20" s="102"/>
      <c r="H20" s="27"/>
      <c r="I20" s="102" t="s">
        <v>15</v>
      </c>
      <c r="J20" s="102"/>
      <c r="K20" s="407" t="s">
        <v>155</v>
      </c>
      <c r="L20" s="408"/>
      <c r="M20" s="408"/>
      <c r="N20" s="408"/>
      <c r="O20" s="522"/>
      <c r="P20" s="28"/>
      <c r="Q20" s="118"/>
    </row>
    <row r="21" spans="1:17" ht="8.1" customHeight="1" x14ac:dyDescent="0.25">
      <c r="A21" s="117"/>
      <c r="B21" s="29"/>
      <c r="C21" s="35"/>
      <c r="D21" s="35"/>
      <c r="E21" s="35"/>
      <c r="F21" s="34"/>
      <c r="G21" s="102"/>
      <c r="H21" s="29"/>
      <c r="I21" s="35"/>
      <c r="J21" s="35"/>
      <c r="K21" s="89"/>
      <c r="L21" s="89"/>
      <c r="M21" s="90"/>
      <c r="N21" s="91"/>
      <c r="O21" s="90"/>
      <c r="P21" s="34"/>
      <c r="Q21" s="118"/>
    </row>
    <row r="22" spans="1:17" ht="8.1" customHeight="1" x14ac:dyDescent="0.25">
      <c r="A22" s="117"/>
      <c r="B22" s="102"/>
      <c r="C22" s="102"/>
      <c r="D22" s="102"/>
      <c r="E22" s="102"/>
      <c r="F22" s="102"/>
      <c r="G22" s="102"/>
      <c r="H22" s="102"/>
      <c r="I22" s="102"/>
      <c r="J22" s="102"/>
      <c r="K22" s="18"/>
      <c r="L22" s="18"/>
      <c r="M22" s="20"/>
      <c r="N22" s="19"/>
      <c r="O22" s="20"/>
      <c r="P22" s="102"/>
      <c r="Q22" s="118"/>
    </row>
    <row r="23" spans="1:17" ht="8.1" customHeight="1" x14ac:dyDescent="0.25">
      <c r="A23" s="117"/>
      <c r="B23" s="30"/>
      <c r="C23" s="36"/>
      <c r="D23" s="36"/>
      <c r="E23" s="36"/>
      <c r="F23" s="36"/>
      <c r="G23" s="36"/>
      <c r="H23" s="36"/>
      <c r="I23" s="36"/>
      <c r="J23" s="36"/>
      <c r="K23" s="92"/>
      <c r="L23" s="92"/>
      <c r="M23" s="93"/>
      <c r="N23" s="94"/>
      <c r="O23" s="93"/>
      <c r="P23" s="37"/>
      <c r="Q23" s="118"/>
    </row>
    <row r="24" spans="1:17" s="9" customFormat="1" ht="28.5" customHeight="1" x14ac:dyDescent="0.25">
      <c r="A24" s="147"/>
      <c r="B24" s="53"/>
      <c r="C24" s="54" t="s">
        <v>30</v>
      </c>
      <c r="D24" s="55"/>
      <c r="E24" s="528" t="s">
        <v>237</v>
      </c>
      <c r="F24" s="529"/>
      <c r="G24" s="529"/>
      <c r="H24" s="529"/>
      <c r="I24" s="529"/>
      <c r="J24" s="529"/>
      <c r="K24" s="529"/>
      <c r="L24" s="529"/>
      <c r="M24" s="529"/>
      <c r="N24" s="529"/>
      <c r="O24" s="530"/>
      <c r="P24" s="56"/>
      <c r="Q24" s="148"/>
    </row>
    <row r="25" spans="1:17" s="11" customFormat="1" ht="3.95" customHeight="1" x14ac:dyDescent="0.25">
      <c r="A25" s="157"/>
      <c r="B25" s="72"/>
      <c r="C25" s="73"/>
      <c r="D25" s="74"/>
      <c r="E25" s="75"/>
      <c r="F25" s="75"/>
      <c r="G25" s="75"/>
      <c r="H25" s="75"/>
      <c r="I25" s="75"/>
      <c r="J25" s="76"/>
      <c r="K25" s="75"/>
      <c r="L25" s="76"/>
      <c r="M25" s="77"/>
      <c r="N25" s="76"/>
      <c r="O25" s="75"/>
      <c r="P25" s="78"/>
      <c r="Q25" s="158"/>
    </row>
    <row r="26" spans="1:17" s="11" customFormat="1" ht="26.25" customHeight="1" x14ac:dyDescent="0.25">
      <c r="A26" s="157"/>
      <c r="B26" s="72"/>
      <c r="C26" s="573" t="s">
        <v>131</v>
      </c>
      <c r="D26" s="574"/>
      <c r="E26" s="574"/>
      <c r="F26" s="574"/>
      <c r="G26" s="574"/>
      <c r="H26" s="574"/>
      <c r="I26" s="574"/>
      <c r="J26" s="574"/>
      <c r="K26" s="574"/>
      <c r="L26" s="574"/>
      <c r="M26" s="574"/>
      <c r="N26" s="574"/>
      <c r="O26" s="575"/>
      <c r="P26" s="78"/>
      <c r="Q26" s="158"/>
    </row>
    <row r="27" spans="1:17" s="11" customFormat="1" ht="3.95" customHeight="1" x14ac:dyDescent="0.25">
      <c r="A27" s="157"/>
      <c r="B27" s="72"/>
      <c r="C27" s="73"/>
      <c r="D27" s="79"/>
      <c r="E27" s="75"/>
      <c r="F27" s="75"/>
      <c r="G27" s="75"/>
      <c r="H27" s="75"/>
      <c r="I27" s="75"/>
      <c r="J27" s="80"/>
      <c r="K27" s="75"/>
      <c r="L27" s="80"/>
      <c r="M27" s="77"/>
      <c r="N27" s="80"/>
      <c r="O27" s="75"/>
      <c r="P27" s="78"/>
      <c r="Q27" s="158"/>
    </row>
    <row r="28" spans="1:17" s="10" customFormat="1" ht="15" customHeight="1" x14ac:dyDescent="0.25">
      <c r="A28" s="149"/>
      <c r="B28" s="63"/>
      <c r="C28" s="65" t="s">
        <v>35</v>
      </c>
      <c r="D28" s="66"/>
      <c r="E28" s="560" t="s">
        <v>36</v>
      </c>
      <c r="F28" s="561"/>
      <c r="G28" s="562"/>
      <c r="H28" s="108"/>
      <c r="I28" s="106" t="s">
        <v>130</v>
      </c>
      <c r="J28" s="66"/>
      <c r="K28" s="65" t="s">
        <v>37</v>
      </c>
      <c r="L28" s="68"/>
      <c r="M28" s="95" t="s">
        <v>38</v>
      </c>
      <c r="N28" s="22"/>
      <c r="O28" s="95" t="s">
        <v>39</v>
      </c>
      <c r="P28" s="64"/>
      <c r="Q28" s="150"/>
    </row>
    <row r="29" spans="1:17" s="4" customFormat="1" ht="15" customHeight="1" x14ac:dyDescent="0.25">
      <c r="A29" s="123"/>
      <c r="B29" s="33"/>
      <c r="C29" s="44" t="s">
        <v>107</v>
      </c>
      <c r="D29" s="45"/>
      <c r="E29" s="548" t="s">
        <v>117</v>
      </c>
      <c r="F29" s="549"/>
      <c r="G29" s="550"/>
      <c r="H29" s="199"/>
      <c r="I29" s="200" t="s">
        <v>179</v>
      </c>
      <c r="J29" s="45"/>
      <c r="K29" s="26"/>
      <c r="L29" s="96"/>
      <c r="M29" s="23">
        <v>1850</v>
      </c>
      <c r="N29" s="24"/>
      <c r="O29" s="23">
        <f t="shared" ref="O29:O46" si="0">K29*M29</f>
        <v>0</v>
      </c>
      <c r="P29" s="47"/>
      <c r="Q29" s="124"/>
    </row>
    <row r="30" spans="1:17" s="4" customFormat="1" ht="15" customHeight="1" x14ac:dyDescent="0.25">
      <c r="A30" s="123"/>
      <c r="B30" s="33"/>
      <c r="C30" s="44" t="s">
        <v>108</v>
      </c>
      <c r="D30" s="45"/>
      <c r="E30" s="548" t="s">
        <v>223</v>
      </c>
      <c r="F30" s="549"/>
      <c r="G30" s="550"/>
      <c r="H30" s="45"/>
      <c r="I30" s="200" t="s">
        <v>180</v>
      </c>
      <c r="J30" s="45"/>
      <c r="K30" s="26"/>
      <c r="L30" s="96"/>
      <c r="M30" s="23">
        <v>1300</v>
      </c>
      <c r="N30" s="24"/>
      <c r="O30" s="23">
        <f t="shared" si="0"/>
        <v>0</v>
      </c>
      <c r="P30" s="47"/>
      <c r="Q30" s="124"/>
    </row>
    <row r="31" spans="1:17" s="4" customFormat="1" ht="15" customHeight="1" x14ac:dyDescent="0.25">
      <c r="A31" s="123"/>
      <c r="B31" s="33"/>
      <c r="C31" s="44" t="s">
        <v>109</v>
      </c>
      <c r="D31" s="45"/>
      <c r="E31" s="548" t="s">
        <v>224</v>
      </c>
      <c r="F31" s="549"/>
      <c r="G31" s="550"/>
      <c r="H31" s="45"/>
      <c r="I31" s="200" t="s">
        <v>189</v>
      </c>
      <c r="J31" s="45"/>
      <c r="K31" s="26"/>
      <c r="L31" s="96"/>
      <c r="M31" s="23">
        <v>690</v>
      </c>
      <c r="N31" s="24"/>
      <c r="O31" s="23">
        <f t="shared" si="0"/>
        <v>0</v>
      </c>
      <c r="P31" s="47"/>
      <c r="Q31" s="124"/>
    </row>
    <row r="32" spans="1:17" s="4" customFormat="1" ht="15" customHeight="1" x14ac:dyDescent="0.25">
      <c r="A32" s="123"/>
      <c r="B32" s="33"/>
      <c r="C32" s="44" t="s">
        <v>110</v>
      </c>
      <c r="D32" s="45"/>
      <c r="E32" s="548" t="s">
        <v>118</v>
      </c>
      <c r="F32" s="549"/>
      <c r="G32" s="550"/>
      <c r="H32" s="45"/>
      <c r="I32" s="200" t="s">
        <v>128</v>
      </c>
      <c r="J32" s="45"/>
      <c r="K32" s="26"/>
      <c r="L32" s="96"/>
      <c r="M32" s="23">
        <v>950</v>
      </c>
      <c r="N32" s="24"/>
      <c r="O32" s="23">
        <f t="shared" si="0"/>
        <v>0</v>
      </c>
      <c r="P32" s="47"/>
      <c r="Q32" s="124"/>
    </row>
    <row r="33" spans="1:17" s="4" customFormat="1" ht="15" customHeight="1" x14ac:dyDescent="0.25">
      <c r="A33" s="123"/>
      <c r="B33" s="33"/>
      <c r="C33" s="44" t="s">
        <v>225</v>
      </c>
      <c r="D33" s="45"/>
      <c r="E33" s="548" t="s">
        <v>226</v>
      </c>
      <c r="F33" s="549"/>
      <c r="G33" s="550"/>
      <c r="H33" s="45"/>
      <c r="I33" s="200" t="s">
        <v>189</v>
      </c>
      <c r="J33" s="45"/>
      <c r="K33" s="26"/>
      <c r="L33" s="96"/>
      <c r="M33" s="23">
        <v>1500</v>
      </c>
      <c r="N33" s="24"/>
      <c r="O33" s="23">
        <f t="shared" si="0"/>
        <v>0</v>
      </c>
      <c r="P33" s="47"/>
      <c r="Q33" s="124"/>
    </row>
    <row r="34" spans="1:17" s="4" customFormat="1" ht="15" customHeight="1" x14ac:dyDescent="0.25">
      <c r="A34" s="123"/>
      <c r="B34" s="33"/>
      <c r="C34" s="44" t="s">
        <v>111</v>
      </c>
      <c r="D34" s="45"/>
      <c r="E34" s="548" t="s">
        <v>119</v>
      </c>
      <c r="F34" s="549"/>
      <c r="G34" s="550"/>
      <c r="H34" s="45"/>
      <c r="I34" s="200" t="s">
        <v>189</v>
      </c>
      <c r="J34" s="45"/>
      <c r="K34" s="26"/>
      <c r="L34" s="96"/>
      <c r="M34" s="23">
        <v>890</v>
      </c>
      <c r="N34" s="24"/>
      <c r="O34" s="23">
        <f t="shared" si="0"/>
        <v>0</v>
      </c>
      <c r="P34" s="47"/>
      <c r="Q34" s="124"/>
    </row>
    <row r="35" spans="1:17" s="4" customFormat="1" ht="15" customHeight="1" x14ac:dyDescent="0.25">
      <c r="A35" s="123"/>
      <c r="B35" s="33"/>
      <c r="C35" s="44" t="s">
        <v>112</v>
      </c>
      <c r="D35" s="45"/>
      <c r="E35" s="548" t="s">
        <v>120</v>
      </c>
      <c r="F35" s="549"/>
      <c r="G35" s="550"/>
      <c r="H35" s="45"/>
      <c r="I35" s="200" t="s">
        <v>129</v>
      </c>
      <c r="J35" s="45"/>
      <c r="K35" s="26"/>
      <c r="L35" s="96"/>
      <c r="M35" s="23">
        <v>200</v>
      </c>
      <c r="N35" s="24"/>
      <c r="O35" s="23">
        <f t="shared" si="0"/>
        <v>0</v>
      </c>
      <c r="P35" s="47"/>
      <c r="Q35" s="124"/>
    </row>
    <row r="36" spans="1:17" s="4" customFormat="1" ht="15" customHeight="1" x14ac:dyDescent="0.25">
      <c r="A36" s="123"/>
      <c r="B36" s="33"/>
      <c r="C36" s="44" t="s">
        <v>268</v>
      </c>
      <c r="D36" s="45"/>
      <c r="E36" s="588" t="s">
        <v>267</v>
      </c>
      <c r="F36" s="589"/>
      <c r="G36" s="590"/>
      <c r="H36" s="45"/>
      <c r="I36" s="291"/>
      <c r="J36" s="45"/>
      <c r="K36" s="26"/>
      <c r="L36" s="96"/>
      <c r="M36" s="23">
        <v>20</v>
      </c>
      <c r="N36" s="24"/>
      <c r="O36" s="23">
        <f t="shared" si="0"/>
        <v>0</v>
      </c>
      <c r="P36" s="47"/>
      <c r="Q36" s="124"/>
    </row>
    <row r="37" spans="1:17" s="4" customFormat="1" ht="15" customHeight="1" x14ac:dyDescent="0.25">
      <c r="A37" s="123"/>
      <c r="B37" s="33"/>
      <c r="C37" s="44" t="s">
        <v>113</v>
      </c>
      <c r="D37" s="45"/>
      <c r="E37" s="548" t="s">
        <v>183</v>
      </c>
      <c r="F37" s="549"/>
      <c r="G37" s="550"/>
      <c r="H37" s="45"/>
      <c r="I37" s="200" t="s">
        <v>178</v>
      </c>
      <c r="J37" s="45"/>
      <c r="K37" s="26"/>
      <c r="L37" s="96"/>
      <c r="M37" s="23">
        <v>290</v>
      </c>
      <c r="N37" s="24"/>
      <c r="O37" s="23">
        <f t="shared" si="0"/>
        <v>0</v>
      </c>
      <c r="P37" s="47"/>
      <c r="Q37" s="124"/>
    </row>
    <row r="38" spans="1:17" s="4" customFormat="1" ht="15" customHeight="1" x14ac:dyDescent="0.25">
      <c r="A38" s="123"/>
      <c r="B38" s="33"/>
      <c r="C38" s="44" t="s">
        <v>114</v>
      </c>
      <c r="D38" s="45"/>
      <c r="E38" s="548" t="s">
        <v>121</v>
      </c>
      <c r="F38" s="549"/>
      <c r="G38" s="550"/>
      <c r="H38" s="45"/>
      <c r="I38" s="200" t="s">
        <v>181</v>
      </c>
      <c r="J38" s="45"/>
      <c r="K38" s="26"/>
      <c r="L38" s="96"/>
      <c r="M38" s="23">
        <v>240</v>
      </c>
      <c r="N38" s="24"/>
      <c r="O38" s="23">
        <f t="shared" si="0"/>
        <v>0</v>
      </c>
      <c r="P38" s="47"/>
      <c r="Q38" s="124"/>
    </row>
    <row r="39" spans="1:17" s="4" customFormat="1" ht="15" customHeight="1" x14ac:dyDescent="0.25">
      <c r="A39" s="123"/>
      <c r="B39" s="33"/>
      <c r="C39" s="44" t="s">
        <v>115</v>
      </c>
      <c r="D39" s="45"/>
      <c r="E39" s="548" t="s">
        <v>123</v>
      </c>
      <c r="F39" s="549"/>
      <c r="G39" s="550"/>
      <c r="H39" s="45"/>
      <c r="I39" s="200" t="s">
        <v>189</v>
      </c>
      <c r="J39" s="45"/>
      <c r="K39" s="26"/>
      <c r="L39" s="96"/>
      <c r="M39" s="23">
        <v>750</v>
      </c>
      <c r="N39" s="24"/>
      <c r="O39" s="23">
        <f t="shared" si="0"/>
        <v>0</v>
      </c>
      <c r="P39" s="47"/>
      <c r="Q39" s="124"/>
    </row>
    <row r="40" spans="1:17" s="4" customFormat="1" ht="15" customHeight="1" x14ac:dyDescent="0.25">
      <c r="A40" s="123"/>
      <c r="B40" s="33"/>
      <c r="C40" s="44" t="s">
        <v>116</v>
      </c>
      <c r="D40" s="45"/>
      <c r="E40" s="548" t="s">
        <v>122</v>
      </c>
      <c r="F40" s="549"/>
      <c r="G40" s="550"/>
      <c r="H40" s="45"/>
      <c r="I40" s="200" t="s">
        <v>273</v>
      </c>
      <c r="J40" s="45"/>
      <c r="K40" s="26"/>
      <c r="L40" s="96"/>
      <c r="M40" s="23">
        <v>1300</v>
      </c>
      <c r="N40" s="24"/>
      <c r="O40" s="23">
        <f t="shared" si="0"/>
        <v>0</v>
      </c>
      <c r="P40" s="47"/>
      <c r="Q40" s="124"/>
    </row>
    <row r="41" spans="1:17" s="4" customFormat="1" ht="15" customHeight="1" x14ac:dyDescent="0.25">
      <c r="A41" s="123"/>
      <c r="B41" s="33"/>
      <c r="C41" s="44" t="s">
        <v>91</v>
      </c>
      <c r="D41" s="45"/>
      <c r="E41" s="548" t="s">
        <v>157</v>
      </c>
      <c r="F41" s="549"/>
      <c r="G41" s="550"/>
      <c r="H41" s="45"/>
      <c r="I41" s="200" t="s">
        <v>240</v>
      </c>
      <c r="J41" s="45"/>
      <c r="K41" s="26"/>
      <c r="L41" s="96"/>
      <c r="M41" s="23">
        <v>790</v>
      </c>
      <c r="N41" s="24"/>
      <c r="O41" s="23">
        <f t="shared" si="0"/>
        <v>0</v>
      </c>
      <c r="P41" s="47"/>
      <c r="Q41" s="124"/>
    </row>
    <row r="42" spans="1:17" s="4" customFormat="1" ht="15" customHeight="1" x14ac:dyDescent="0.25">
      <c r="A42" s="123"/>
      <c r="B42" s="33"/>
      <c r="C42" s="44" t="s">
        <v>158</v>
      </c>
      <c r="D42" s="45"/>
      <c r="E42" s="548" t="s">
        <v>124</v>
      </c>
      <c r="F42" s="549"/>
      <c r="G42" s="550"/>
      <c r="H42" s="45"/>
      <c r="I42" s="200" t="s">
        <v>274</v>
      </c>
      <c r="J42" s="45"/>
      <c r="K42" s="26"/>
      <c r="L42" s="96"/>
      <c r="M42" s="23">
        <v>1800</v>
      </c>
      <c r="N42" s="24"/>
      <c r="O42" s="23">
        <f t="shared" si="0"/>
        <v>0</v>
      </c>
      <c r="P42" s="47"/>
      <c r="Q42" s="124"/>
    </row>
    <row r="43" spans="1:17" s="4" customFormat="1" ht="15" customHeight="1" x14ac:dyDescent="0.25">
      <c r="A43" s="123"/>
      <c r="B43" s="33"/>
      <c r="C43" s="44" t="s">
        <v>271</v>
      </c>
      <c r="D43" s="45"/>
      <c r="E43" s="548" t="s">
        <v>269</v>
      </c>
      <c r="F43" s="549"/>
      <c r="G43" s="550"/>
      <c r="H43" s="45"/>
      <c r="I43" s="292" t="s">
        <v>270</v>
      </c>
      <c r="J43" s="45"/>
      <c r="K43" s="26"/>
      <c r="L43" s="96"/>
      <c r="M43" s="23">
        <v>1450</v>
      </c>
      <c r="N43" s="24"/>
      <c r="O43" s="23">
        <f t="shared" si="0"/>
        <v>0</v>
      </c>
      <c r="P43" s="47"/>
      <c r="Q43" s="124"/>
    </row>
    <row r="44" spans="1:17" s="4" customFormat="1" ht="15" customHeight="1" x14ac:dyDescent="0.25">
      <c r="A44" s="123"/>
      <c r="B44" s="33"/>
      <c r="C44" s="44" t="s">
        <v>159</v>
      </c>
      <c r="D44" s="45"/>
      <c r="E44" s="548" t="s">
        <v>125</v>
      </c>
      <c r="F44" s="549"/>
      <c r="G44" s="550"/>
      <c r="H44" s="45"/>
      <c r="I44" s="200" t="s">
        <v>129</v>
      </c>
      <c r="J44" s="45"/>
      <c r="K44" s="26"/>
      <c r="L44" s="96"/>
      <c r="M44" s="23">
        <v>240</v>
      </c>
      <c r="N44" s="24"/>
      <c r="O44" s="23">
        <f t="shared" si="0"/>
        <v>0</v>
      </c>
      <c r="P44" s="47"/>
      <c r="Q44" s="124"/>
    </row>
    <row r="45" spans="1:17" s="4" customFormat="1" ht="15" customHeight="1" x14ac:dyDescent="0.25">
      <c r="A45" s="123"/>
      <c r="B45" s="33"/>
      <c r="C45" s="44" t="s">
        <v>160</v>
      </c>
      <c r="D45" s="45"/>
      <c r="E45" s="548" t="s">
        <v>126</v>
      </c>
      <c r="F45" s="549"/>
      <c r="G45" s="550"/>
      <c r="H45" s="45"/>
      <c r="I45" s="200" t="s">
        <v>239</v>
      </c>
      <c r="J45" s="45"/>
      <c r="K45" s="26"/>
      <c r="L45" s="96"/>
      <c r="M45" s="23">
        <v>350</v>
      </c>
      <c r="N45" s="24"/>
      <c r="O45" s="23">
        <f t="shared" si="0"/>
        <v>0</v>
      </c>
      <c r="P45" s="47"/>
      <c r="Q45" s="124"/>
    </row>
    <row r="46" spans="1:17" s="4" customFormat="1" ht="15" customHeight="1" x14ac:dyDescent="0.25">
      <c r="A46" s="123"/>
      <c r="B46" s="33"/>
      <c r="C46" s="44" t="s">
        <v>161</v>
      </c>
      <c r="D46" s="45"/>
      <c r="E46" s="548" t="s">
        <v>127</v>
      </c>
      <c r="F46" s="549"/>
      <c r="G46" s="550"/>
      <c r="H46" s="45"/>
      <c r="I46" s="200" t="s">
        <v>239</v>
      </c>
      <c r="J46" s="45"/>
      <c r="K46" s="26"/>
      <c r="L46" s="96"/>
      <c r="M46" s="23">
        <v>350</v>
      </c>
      <c r="N46" s="24"/>
      <c r="O46" s="23">
        <f t="shared" si="0"/>
        <v>0</v>
      </c>
      <c r="P46" s="47"/>
      <c r="Q46" s="124"/>
    </row>
    <row r="47" spans="1:17" ht="8.1" customHeight="1" x14ac:dyDescent="0.25">
      <c r="A47" s="117"/>
      <c r="B47" s="29"/>
      <c r="C47" s="35"/>
      <c r="D47" s="35"/>
      <c r="E47" s="35"/>
      <c r="F47" s="35"/>
      <c r="G47" s="35"/>
      <c r="H47" s="35"/>
      <c r="I47" s="35"/>
      <c r="J47" s="35"/>
      <c r="K47" s="89"/>
      <c r="L47" s="89"/>
      <c r="M47" s="90"/>
      <c r="N47" s="91"/>
      <c r="O47" s="90"/>
      <c r="P47" s="34"/>
      <c r="Q47" s="118"/>
    </row>
    <row r="48" spans="1:17" ht="8.1" customHeight="1" x14ac:dyDescent="0.25">
      <c r="A48" s="117"/>
      <c r="B48" s="268"/>
      <c r="C48" s="268"/>
      <c r="D48" s="268"/>
      <c r="E48" s="268"/>
      <c r="F48" s="268"/>
      <c r="G48" s="268"/>
      <c r="H48" s="268"/>
      <c r="I48" s="268"/>
      <c r="J48" s="268"/>
      <c r="K48" s="18"/>
      <c r="L48" s="18"/>
      <c r="M48" s="20"/>
      <c r="N48" s="19"/>
      <c r="O48" s="20"/>
      <c r="P48" s="268"/>
      <c r="Q48" s="118"/>
    </row>
    <row r="49" spans="1:17" ht="19.5" customHeight="1" x14ac:dyDescent="0.25">
      <c r="A49" s="117"/>
      <c r="B49" s="268"/>
      <c r="C49" s="585" t="s">
        <v>243</v>
      </c>
      <c r="D49" s="586"/>
      <c r="E49" s="586"/>
      <c r="F49" s="586"/>
      <c r="G49" s="586"/>
      <c r="H49" s="586"/>
      <c r="I49" s="586"/>
      <c r="J49" s="586"/>
      <c r="K49" s="586"/>
      <c r="L49" s="586"/>
      <c r="M49" s="586"/>
      <c r="N49" s="586"/>
      <c r="O49" s="586"/>
      <c r="P49" s="586"/>
      <c r="Q49" s="587"/>
    </row>
    <row r="50" spans="1:17" ht="8.1" customHeight="1" x14ac:dyDescent="0.25">
      <c r="A50" s="117"/>
      <c r="B50" s="268"/>
      <c r="C50" s="268"/>
      <c r="D50" s="268"/>
      <c r="E50" s="268"/>
      <c r="F50" s="268"/>
      <c r="G50" s="268"/>
      <c r="H50" s="268"/>
      <c r="I50" s="268"/>
      <c r="J50" s="268"/>
      <c r="K50" s="18"/>
      <c r="L50" s="18"/>
      <c r="M50" s="20"/>
      <c r="N50" s="19"/>
      <c r="O50" s="20"/>
      <c r="P50" s="268"/>
      <c r="Q50" s="118"/>
    </row>
    <row r="51" spans="1:17" ht="15" customHeight="1" x14ac:dyDescent="0.25">
      <c r="A51" s="117"/>
      <c r="B51" s="268"/>
      <c r="C51" s="65" t="s">
        <v>35</v>
      </c>
      <c r="D51" s="66"/>
      <c r="E51" s="560" t="s">
        <v>36</v>
      </c>
      <c r="F51" s="561"/>
      <c r="G51" s="562"/>
      <c r="H51" s="273"/>
      <c r="I51" s="272" t="s">
        <v>231</v>
      </c>
      <c r="J51" s="66"/>
      <c r="K51" s="65" t="s">
        <v>37</v>
      </c>
      <c r="L51" s="68"/>
      <c r="M51" s="95" t="s">
        <v>38</v>
      </c>
      <c r="N51" s="22"/>
      <c r="O51" s="95" t="s">
        <v>39</v>
      </c>
      <c r="P51" s="268"/>
      <c r="Q51" s="118"/>
    </row>
    <row r="52" spans="1:17" ht="15" customHeight="1" x14ac:dyDescent="0.25">
      <c r="A52" s="117"/>
      <c r="B52" s="268"/>
      <c r="C52" s="44" t="s">
        <v>227</v>
      </c>
      <c r="D52" s="45"/>
      <c r="E52" s="548" t="s">
        <v>241</v>
      </c>
      <c r="F52" s="549"/>
      <c r="G52" s="550"/>
      <c r="H52" s="270"/>
      <c r="I52" s="274" t="s">
        <v>232</v>
      </c>
      <c r="J52" s="45"/>
      <c r="K52" s="26"/>
      <c r="L52" s="96"/>
      <c r="M52" s="23">
        <v>1500</v>
      </c>
      <c r="N52" s="24"/>
      <c r="O52" s="23">
        <f>K52*M52</f>
        <v>0</v>
      </c>
      <c r="P52" s="268"/>
      <c r="Q52" s="118"/>
    </row>
    <row r="53" spans="1:17" ht="15" customHeight="1" x14ac:dyDescent="0.25">
      <c r="A53" s="117"/>
      <c r="B53" s="268"/>
      <c r="C53" s="44" t="s">
        <v>228</v>
      </c>
      <c r="D53" s="45"/>
      <c r="E53" s="548" t="s">
        <v>242</v>
      </c>
      <c r="F53" s="549"/>
      <c r="G53" s="550"/>
      <c r="H53" s="45"/>
      <c r="I53" s="274" t="s">
        <v>233</v>
      </c>
      <c r="J53" s="45"/>
      <c r="K53" s="26"/>
      <c r="L53" s="96"/>
      <c r="M53" s="23">
        <v>890</v>
      </c>
      <c r="N53" s="24"/>
      <c r="O53" s="23">
        <f>K53*M53</f>
        <v>0</v>
      </c>
      <c r="P53" s="268"/>
      <c r="Q53" s="118"/>
    </row>
    <row r="54" spans="1:17" ht="15" customHeight="1" x14ac:dyDescent="0.25">
      <c r="A54" s="117"/>
      <c r="B54" s="268"/>
      <c r="C54" s="44" t="s">
        <v>229</v>
      </c>
      <c r="D54" s="45"/>
      <c r="E54" s="548" t="s">
        <v>235</v>
      </c>
      <c r="F54" s="549"/>
      <c r="G54" s="550"/>
      <c r="H54" s="45"/>
      <c r="I54" s="274" t="s">
        <v>234</v>
      </c>
      <c r="J54" s="45"/>
      <c r="K54" s="26"/>
      <c r="L54" s="96"/>
      <c r="M54" s="23">
        <v>560</v>
      </c>
      <c r="N54" s="24"/>
      <c r="O54" s="23">
        <f>K54*M54</f>
        <v>0</v>
      </c>
      <c r="P54" s="268"/>
      <c r="Q54" s="118"/>
    </row>
    <row r="55" spans="1:17" ht="15" customHeight="1" x14ac:dyDescent="0.25">
      <c r="A55" s="117"/>
      <c r="B55" s="268"/>
      <c r="C55" s="287" t="s">
        <v>230</v>
      </c>
      <c r="D55" s="45"/>
      <c r="E55" s="452" t="s">
        <v>236</v>
      </c>
      <c r="F55" s="453"/>
      <c r="G55" s="454"/>
      <c r="H55" s="45"/>
      <c r="I55" s="284" t="s">
        <v>298</v>
      </c>
      <c r="J55" s="45"/>
      <c r="K55" s="365"/>
      <c r="L55" s="96"/>
      <c r="M55" s="23">
        <v>460</v>
      </c>
      <c r="N55" s="24"/>
      <c r="O55" s="23">
        <f>K55*M55</f>
        <v>0</v>
      </c>
      <c r="P55" s="268"/>
      <c r="Q55" s="118"/>
    </row>
    <row r="56" spans="1:17" ht="15.75" customHeight="1" x14ac:dyDescent="0.25">
      <c r="A56" s="117"/>
      <c r="B56" s="268"/>
      <c r="C56" s="576" t="s">
        <v>297</v>
      </c>
      <c r="D56" s="577"/>
      <c r="E56" s="577"/>
      <c r="F56" s="577"/>
      <c r="G56" s="577"/>
      <c r="H56" s="577"/>
      <c r="I56" s="577"/>
      <c r="J56" s="577"/>
      <c r="K56" s="578"/>
      <c r="L56" s="18"/>
      <c r="M56" s="271" t="s">
        <v>22</v>
      </c>
      <c r="N56" s="268"/>
      <c r="O56" s="15">
        <f>O55+O54+O53+O52+O46+O45+O44+O43+O42+O41+O40+O39+O38+O37+O36+O35+O34+O33+O32+O31+O30+O29</f>
        <v>0</v>
      </c>
      <c r="P56" s="268"/>
      <c r="Q56" s="118"/>
    </row>
    <row r="57" spans="1:17" ht="15.75" customHeight="1" x14ac:dyDescent="0.25">
      <c r="A57" s="117"/>
      <c r="B57" s="268"/>
      <c r="C57" s="579"/>
      <c r="D57" s="580"/>
      <c r="E57" s="580"/>
      <c r="F57" s="580"/>
      <c r="G57" s="580"/>
      <c r="H57" s="580"/>
      <c r="I57" s="580"/>
      <c r="J57" s="580"/>
      <c r="K57" s="581"/>
      <c r="L57" s="18"/>
      <c r="M57" s="271" t="s">
        <v>23</v>
      </c>
      <c r="N57" s="268"/>
      <c r="O57" s="15">
        <f>O56*14%</f>
        <v>0</v>
      </c>
      <c r="P57" s="268"/>
      <c r="Q57" s="118"/>
    </row>
    <row r="58" spans="1:17" ht="15.75" customHeight="1" thickBot="1" x14ac:dyDescent="0.3">
      <c r="A58" s="117"/>
      <c r="B58" s="268"/>
      <c r="C58" s="582"/>
      <c r="D58" s="583"/>
      <c r="E58" s="583"/>
      <c r="F58" s="583"/>
      <c r="G58" s="583"/>
      <c r="H58" s="583"/>
      <c r="I58" s="583"/>
      <c r="J58" s="583"/>
      <c r="K58" s="584"/>
      <c r="L58" s="18"/>
      <c r="M58" s="271" t="s">
        <v>24</v>
      </c>
      <c r="N58" s="268"/>
      <c r="O58" s="16">
        <f>O56+O57</f>
        <v>0</v>
      </c>
      <c r="P58" s="268"/>
      <c r="Q58" s="118"/>
    </row>
    <row r="59" spans="1:17" ht="8.1" customHeight="1" thickTop="1" x14ac:dyDescent="0.25">
      <c r="A59" s="117"/>
      <c r="B59" s="268"/>
      <c r="C59" s="268"/>
      <c r="D59" s="268"/>
      <c r="E59" s="268"/>
      <c r="F59" s="268"/>
      <c r="G59" s="268"/>
      <c r="H59" s="268"/>
      <c r="I59" s="268"/>
      <c r="J59" s="268"/>
      <c r="K59" s="18"/>
      <c r="L59" s="18"/>
      <c r="M59" s="20"/>
      <c r="N59" s="19"/>
      <c r="O59" s="20"/>
      <c r="P59" s="268"/>
      <c r="Q59" s="118"/>
    </row>
    <row r="60" spans="1:17" ht="8.1" customHeight="1" x14ac:dyDescent="0.25">
      <c r="A60" s="117"/>
      <c r="B60" s="268"/>
      <c r="C60" s="268"/>
      <c r="D60" s="268"/>
      <c r="E60" s="268"/>
      <c r="F60" s="268"/>
      <c r="G60" s="268"/>
      <c r="H60" s="268"/>
      <c r="I60" s="268"/>
      <c r="J60" s="268"/>
      <c r="K60" s="18"/>
      <c r="L60" s="18"/>
      <c r="M60" s="20"/>
      <c r="N60" s="19"/>
      <c r="O60" s="20"/>
      <c r="P60" s="268"/>
      <c r="Q60" s="118"/>
    </row>
    <row r="61" spans="1:17" ht="8.1" customHeight="1" x14ac:dyDescent="0.25">
      <c r="A61" s="117"/>
      <c r="B61" s="268"/>
      <c r="C61" s="268"/>
      <c r="D61" s="268"/>
      <c r="E61" s="268"/>
      <c r="F61" s="268"/>
      <c r="G61" s="268"/>
      <c r="H61" s="268"/>
      <c r="I61" s="268"/>
      <c r="J61" s="268"/>
      <c r="K61" s="18"/>
      <c r="L61" s="18"/>
      <c r="M61" s="20"/>
      <c r="N61" s="19"/>
      <c r="O61" s="20"/>
      <c r="P61" s="268"/>
      <c r="Q61" s="118"/>
    </row>
    <row r="62" spans="1:17" ht="8.1" customHeight="1" x14ac:dyDescent="0.25">
      <c r="A62" s="117"/>
      <c r="B62" s="102"/>
      <c r="C62" s="102"/>
      <c r="D62" s="102"/>
      <c r="E62" s="102"/>
      <c r="F62" s="102"/>
      <c r="G62" s="102"/>
      <c r="H62" s="102"/>
      <c r="I62" s="102"/>
      <c r="J62" s="102"/>
      <c r="K62" s="18"/>
      <c r="L62" s="18"/>
      <c r="M62" s="20"/>
      <c r="N62" s="19"/>
      <c r="O62" s="20"/>
      <c r="P62" s="102"/>
      <c r="Q62" s="118"/>
    </row>
    <row r="63" spans="1:17" s="6" customFormat="1" ht="20.100000000000001" customHeight="1" x14ac:dyDescent="0.25">
      <c r="A63" s="125"/>
      <c r="B63" s="470" t="str">
        <f>Summary!B74</f>
        <v>SUBMIT COMPLETED ORDER FORMS TO michelle@exposolutions.co.za OR FAX TO # (+27) 21 510 5928</v>
      </c>
      <c r="C63" s="470"/>
      <c r="D63" s="470"/>
      <c r="E63" s="470"/>
      <c r="F63" s="470"/>
      <c r="G63" s="470"/>
      <c r="H63" s="470"/>
      <c r="I63" s="470"/>
      <c r="J63" s="470"/>
      <c r="K63" s="470"/>
      <c r="L63" s="470"/>
      <c r="M63" s="470"/>
      <c r="N63" s="470"/>
      <c r="O63" s="470"/>
      <c r="P63" s="470"/>
      <c r="Q63" s="126"/>
    </row>
    <row r="64" spans="1:17" s="6" customFormat="1" ht="8.1" customHeight="1" x14ac:dyDescent="0.25">
      <c r="A64" s="125"/>
      <c r="B64" s="104"/>
      <c r="C64" s="104"/>
      <c r="D64" s="104"/>
      <c r="E64" s="104"/>
      <c r="F64" s="104"/>
      <c r="G64" s="104"/>
      <c r="H64" s="104"/>
      <c r="I64" s="104"/>
      <c r="J64" s="104"/>
      <c r="K64" s="104"/>
      <c r="L64" s="104"/>
      <c r="M64" s="57"/>
      <c r="N64" s="104"/>
      <c r="O64" s="104"/>
      <c r="P64" s="104"/>
      <c r="Q64" s="126"/>
    </row>
    <row r="65" spans="1:17" s="6" customFormat="1" ht="30" customHeight="1" x14ac:dyDescent="0.25">
      <c r="A65" s="125"/>
      <c r="B65" s="537" t="str">
        <f>'Fascia Names'!B54:P54</f>
        <v>DEADLINE FOR THIS FORM IS 18 AUGUST 2017. FORMS SUBMITTED AFTER THIS DATE INCUR A 20% LATE-ORDER SURCHARGE / PAYMENT IS DUE ON PRESENTATION OF INVOICE / PAYMENT IS REQUIRED IN FULL PRIOR TO DELIVERY OF ORDERED SERVICES</v>
      </c>
      <c r="C65" s="538"/>
      <c r="D65" s="538"/>
      <c r="E65" s="538"/>
      <c r="F65" s="538"/>
      <c r="G65" s="538"/>
      <c r="H65" s="538"/>
      <c r="I65" s="538"/>
      <c r="J65" s="538"/>
      <c r="K65" s="538"/>
      <c r="L65" s="538"/>
      <c r="M65" s="538"/>
      <c r="N65" s="538"/>
      <c r="O65" s="538"/>
      <c r="P65" s="539"/>
      <c r="Q65" s="126"/>
    </row>
    <row r="66" spans="1:17" s="6" customFormat="1" ht="8.1" customHeight="1" x14ac:dyDescent="0.25">
      <c r="A66" s="125"/>
      <c r="B66" s="104"/>
      <c r="C66" s="70"/>
      <c r="D66" s="70"/>
      <c r="E66" s="70"/>
      <c r="F66" s="70"/>
      <c r="G66" s="70"/>
      <c r="H66" s="70"/>
      <c r="I66" s="70"/>
      <c r="J66" s="70"/>
      <c r="K66" s="70"/>
      <c r="L66" s="70"/>
      <c r="M66" s="71"/>
      <c r="N66" s="70"/>
      <c r="O66" s="70"/>
      <c r="P66" s="104"/>
      <c r="Q66" s="126"/>
    </row>
    <row r="67" spans="1:17" s="25" customFormat="1" ht="15" customHeight="1" x14ac:dyDescent="0.25">
      <c r="A67" s="125"/>
      <c r="B67" s="153" t="str">
        <f>Summary!B76</f>
        <v>SAAFOST 2017  I  4-6 SEPTEMBER 2017 I  CENTURY CITY CONFERENCE CENTRE</v>
      </c>
      <c r="C67" s="136"/>
      <c r="D67" s="136"/>
      <c r="E67" s="136"/>
      <c r="F67" s="136"/>
      <c r="G67" s="136"/>
      <c r="H67" s="136"/>
      <c r="I67" s="136"/>
      <c r="J67" s="135"/>
      <c r="K67" s="135"/>
      <c r="L67" s="135"/>
      <c r="M67" s="134"/>
      <c r="N67" s="135"/>
      <c r="O67" s="458" t="s">
        <v>31</v>
      </c>
      <c r="P67" s="459"/>
      <c r="Q67" s="126"/>
    </row>
    <row r="68" spans="1:17" s="25" customFormat="1" ht="15" customHeight="1" x14ac:dyDescent="0.5">
      <c r="A68" s="125"/>
      <c r="B68" s="540" t="s">
        <v>170</v>
      </c>
      <c r="C68" s="541"/>
      <c r="D68" s="541"/>
      <c r="E68" s="541"/>
      <c r="F68" s="154"/>
      <c r="G68" s="154"/>
      <c r="H68" s="154"/>
      <c r="I68" s="154"/>
      <c r="J68" s="154"/>
      <c r="K68" s="154"/>
      <c r="L68" s="154"/>
      <c r="M68" s="137"/>
      <c r="N68" s="138"/>
      <c r="O68" s="460"/>
      <c r="P68" s="461"/>
      <c r="Q68" s="126"/>
    </row>
    <row r="69" spans="1:17" s="6" customFormat="1" ht="5.0999999999999996" customHeight="1" x14ac:dyDescent="0.25">
      <c r="A69" s="163"/>
      <c r="B69" s="164"/>
      <c r="C69" s="164"/>
      <c r="D69" s="164"/>
      <c r="E69" s="164"/>
      <c r="F69" s="164"/>
      <c r="G69" s="164"/>
      <c r="H69" s="164"/>
      <c r="I69" s="164"/>
      <c r="J69" s="133"/>
      <c r="K69" s="133"/>
      <c r="L69" s="133"/>
      <c r="M69" s="132"/>
      <c r="N69" s="133"/>
      <c r="O69" s="133"/>
      <c r="P69" s="133"/>
      <c r="Q69" s="152"/>
    </row>
  </sheetData>
  <sheetProtection sheet="1" objects="1" scenarios="1"/>
  <protectedRanges>
    <protectedRange sqref="H1:P2" name="Range1"/>
    <protectedRange sqref="O3:O6" name="Show Logo"/>
  </protectedRanges>
  <mergeCells count="46">
    <mergeCell ref="K12:O12"/>
    <mergeCell ref="O67:P68"/>
    <mergeCell ref="B68:E68"/>
    <mergeCell ref="E41:G41"/>
    <mergeCell ref="B63:P63"/>
    <mergeCell ref="E35:G35"/>
    <mergeCell ref="E37:G37"/>
    <mergeCell ref="E42:G42"/>
    <mergeCell ref="E44:G44"/>
    <mergeCell ref="E45:G45"/>
    <mergeCell ref="B65:P65"/>
    <mergeCell ref="E46:G46"/>
    <mergeCell ref="E38:G38"/>
    <mergeCell ref="E39:G39"/>
    <mergeCell ref="E40:G40"/>
    <mergeCell ref="K14:O14"/>
    <mergeCell ref="B10:F10"/>
    <mergeCell ref="B2:F2"/>
    <mergeCell ref="B6:F6"/>
    <mergeCell ref="C26:O26"/>
    <mergeCell ref="E30:G30"/>
    <mergeCell ref="E28:G28"/>
    <mergeCell ref="E29:G29"/>
    <mergeCell ref="H2:P6"/>
    <mergeCell ref="B5:F5"/>
    <mergeCell ref="B4:F4"/>
    <mergeCell ref="B3:F3"/>
    <mergeCell ref="B8:P8"/>
    <mergeCell ref="K20:O20"/>
    <mergeCell ref="E24:O24"/>
    <mergeCell ref="K16:O16"/>
    <mergeCell ref="H10:P10"/>
    <mergeCell ref="C56:K58"/>
    <mergeCell ref="K18:O18"/>
    <mergeCell ref="E55:G55"/>
    <mergeCell ref="C49:Q49"/>
    <mergeCell ref="E51:G51"/>
    <mergeCell ref="E52:G52"/>
    <mergeCell ref="E53:G53"/>
    <mergeCell ref="E54:G54"/>
    <mergeCell ref="E33:G33"/>
    <mergeCell ref="E34:G34"/>
    <mergeCell ref="E31:G31"/>
    <mergeCell ref="E32:G32"/>
    <mergeCell ref="E36:G36"/>
    <mergeCell ref="E43:G43"/>
  </mergeCells>
  <printOptions horizontalCentered="1"/>
  <pageMargins left="0.23622047244094491" right="0.23622047244094491" top="0.23622047244094491" bottom="0.23622047244094491" header="0.31496062992125984" footer="0.31496062992125984"/>
  <pageSetup paperSize="9" scale="7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V100"/>
  <sheetViews>
    <sheetView view="pageBreakPreview" zoomScale="60" zoomScaleNormal="100" workbookViewId="0">
      <selection sqref="A1:V100"/>
    </sheetView>
  </sheetViews>
  <sheetFormatPr defaultRowHeight="15" x14ac:dyDescent="0.25"/>
  <sheetData>
    <row r="1" spans="1:22" x14ac:dyDescent="0.25">
      <c r="A1" s="594"/>
      <c r="B1" s="594"/>
      <c r="C1" s="594"/>
      <c r="D1" s="594"/>
      <c r="E1" s="594"/>
      <c r="F1" s="594"/>
      <c r="G1" s="594"/>
      <c r="H1" s="594"/>
      <c r="I1" s="594"/>
      <c r="J1" s="594"/>
      <c r="K1" s="594"/>
      <c r="L1" s="594"/>
      <c r="M1" s="594"/>
      <c r="N1" s="594"/>
      <c r="O1" s="594"/>
      <c r="P1" s="594"/>
      <c r="Q1" s="594"/>
      <c r="R1" s="594"/>
      <c r="S1" s="594"/>
      <c r="T1" s="594"/>
      <c r="U1" s="594"/>
      <c r="V1" s="594"/>
    </row>
    <row r="2" spans="1:22" x14ac:dyDescent="0.25">
      <c r="A2" s="594"/>
      <c r="B2" s="594"/>
      <c r="C2" s="594"/>
      <c r="D2" s="594"/>
      <c r="E2" s="594"/>
      <c r="F2" s="594"/>
      <c r="G2" s="594"/>
      <c r="H2" s="594"/>
      <c r="I2" s="594"/>
      <c r="J2" s="594"/>
      <c r="K2" s="594"/>
      <c r="L2" s="594"/>
      <c r="M2" s="594"/>
      <c r="N2" s="594"/>
      <c r="O2" s="594"/>
      <c r="P2" s="594"/>
      <c r="Q2" s="594"/>
      <c r="R2" s="594"/>
      <c r="S2" s="594"/>
      <c r="T2" s="594"/>
      <c r="U2" s="594"/>
      <c r="V2" s="594"/>
    </row>
    <row r="3" spans="1:22" x14ac:dyDescent="0.25">
      <c r="A3" s="594"/>
      <c r="B3" s="594"/>
      <c r="C3" s="594"/>
      <c r="D3" s="594"/>
      <c r="E3" s="594"/>
      <c r="F3" s="594"/>
      <c r="G3" s="594"/>
      <c r="H3" s="594"/>
      <c r="I3" s="594"/>
      <c r="J3" s="594"/>
      <c r="K3" s="594"/>
      <c r="L3" s="594"/>
      <c r="M3" s="594"/>
      <c r="N3" s="594"/>
      <c r="O3" s="594"/>
      <c r="P3" s="594"/>
      <c r="Q3" s="594"/>
      <c r="R3" s="594"/>
      <c r="S3" s="594"/>
      <c r="T3" s="594"/>
      <c r="U3" s="594"/>
      <c r="V3" s="594"/>
    </row>
    <row r="4" spans="1:22" x14ac:dyDescent="0.25">
      <c r="A4" s="594"/>
      <c r="B4" s="594"/>
      <c r="C4" s="594"/>
      <c r="D4" s="594"/>
      <c r="E4" s="594"/>
      <c r="F4" s="594"/>
      <c r="G4" s="594"/>
      <c r="H4" s="594"/>
      <c r="I4" s="594"/>
      <c r="J4" s="594"/>
      <c r="K4" s="594"/>
      <c r="L4" s="594"/>
      <c r="M4" s="594"/>
      <c r="N4" s="594"/>
      <c r="O4" s="594"/>
      <c r="P4" s="594"/>
      <c r="Q4" s="594"/>
      <c r="R4" s="594"/>
      <c r="S4" s="594"/>
      <c r="T4" s="594"/>
      <c r="U4" s="594"/>
      <c r="V4" s="594"/>
    </row>
    <row r="5" spans="1:22" x14ac:dyDescent="0.25">
      <c r="A5" s="594"/>
      <c r="B5" s="594"/>
      <c r="C5" s="594"/>
      <c r="D5" s="594"/>
      <c r="E5" s="594"/>
      <c r="F5" s="594"/>
      <c r="G5" s="594"/>
      <c r="H5" s="594"/>
      <c r="I5" s="594"/>
      <c r="J5" s="594"/>
      <c r="K5" s="594"/>
      <c r="L5" s="594"/>
      <c r="M5" s="594"/>
      <c r="N5" s="594"/>
      <c r="O5" s="594"/>
      <c r="P5" s="594"/>
      <c r="Q5" s="594"/>
      <c r="R5" s="594"/>
      <c r="S5" s="594"/>
      <c r="T5" s="594"/>
      <c r="U5" s="594"/>
      <c r="V5" s="594"/>
    </row>
    <row r="6" spans="1:22" x14ac:dyDescent="0.25">
      <c r="A6" s="594"/>
      <c r="B6" s="594"/>
      <c r="C6" s="594"/>
      <c r="D6" s="594"/>
      <c r="E6" s="594"/>
      <c r="F6" s="594"/>
      <c r="G6" s="594"/>
      <c r="H6" s="594"/>
      <c r="I6" s="594"/>
      <c r="J6" s="594"/>
      <c r="K6" s="594"/>
      <c r="L6" s="594"/>
      <c r="M6" s="594"/>
      <c r="N6" s="594"/>
      <c r="O6" s="594"/>
      <c r="P6" s="594"/>
      <c r="Q6" s="594"/>
      <c r="R6" s="594"/>
      <c r="S6" s="594"/>
      <c r="T6" s="594"/>
      <c r="U6" s="594"/>
      <c r="V6" s="594"/>
    </row>
    <row r="7" spans="1:22" x14ac:dyDescent="0.25">
      <c r="A7" s="594"/>
      <c r="B7" s="594"/>
      <c r="C7" s="594"/>
      <c r="D7" s="594"/>
      <c r="E7" s="594"/>
      <c r="F7" s="594"/>
      <c r="G7" s="594"/>
      <c r="H7" s="594"/>
      <c r="I7" s="594"/>
      <c r="J7" s="594"/>
      <c r="K7" s="594"/>
      <c r="L7" s="594"/>
      <c r="M7" s="594"/>
      <c r="N7" s="594"/>
      <c r="O7" s="594"/>
      <c r="P7" s="594"/>
      <c r="Q7" s="594"/>
      <c r="R7" s="594"/>
      <c r="S7" s="594"/>
      <c r="T7" s="594"/>
      <c r="U7" s="594"/>
      <c r="V7" s="594"/>
    </row>
    <row r="8" spans="1:22" x14ac:dyDescent="0.25">
      <c r="A8" s="594"/>
      <c r="B8" s="594"/>
      <c r="C8" s="594"/>
      <c r="D8" s="594"/>
      <c r="E8" s="594"/>
      <c r="F8" s="594"/>
      <c r="G8" s="594"/>
      <c r="H8" s="594"/>
      <c r="I8" s="594"/>
      <c r="J8" s="594"/>
      <c r="K8" s="594"/>
      <c r="L8" s="594"/>
      <c r="M8" s="594"/>
      <c r="N8" s="594"/>
      <c r="O8" s="594"/>
      <c r="P8" s="594"/>
      <c r="Q8" s="594"/>
      <c r="R8" s="594"/>
      <c r="S8" s="594"/>
      <c r="T8" s="594"/>
      <c r="U8" s="594"/>
      <c r="V8" s="594"/>
    </row>
    <row r="9" spans="1:22" x14ac:dyDescent="0.25">
      <c r="A9" s="594"/>
      <c r="B9" s="594"/>
      <c r="C9" s="594"/>
      <c r="D9" s="594"/>
      <c r="E9" s="594"/>
      <c r="F9" s="594"/>
      <c r="G9" s="594"/>
      <c r="H9" s="594"/>
      <c r="I9" s="594"/>
      <c r="J9" s="594"/>
      <c r="K9" s="594"/>
      <c r="L9" s="594"/>
      <c r="M9" s="594"/>
      <c r="N9" s="594"/>
      <c r="O9" s="594"/>
      <c r="P9" s="594"/>
      <c r="Q9" s="594"/>
      <c r="R9" s="594"/>
      <c r="S9" s="594"/>
      <c r="T9" s="594"/>
      <c r="U9" s="594"/>
      <c r="V9" s="594"/>
    </row>
    <row r="10" spans="1:22" x14ac:dyDescent="0.25">
      <c r="A10" s="594"/>
      <c r="B10" s="594"/>
      <c r="C10" s="594"/>
      <c r="D10" s="594"/>
      <c r="E10" s="594"/>
      <c r="F10" s="594"/>
      <c r="G10" s="594"/>
      <c r="H10" s="594"/>
      <c r="I10" s="594"/>
      <c r="J10" s="594"/>
      <c r="K10" s="594"/>
      <c r="L10" s="594"/>
      <c r="M10" s="594"/>
      <c r="N10" s="594"/>
      <c r="O10" s="594"/>
      <c r="P10" s="594"/>
      <c r="Q10" s="594"/>
      <c r="R10" s="594"/>
      <c r="S10" s="594"/>
      <c r="T10" s="594"/>
      <c r="U10" s="594"/>
      <c r="V10" s="594"/>
    </row>
    <row r="11" spans="1:22" x14ac:dyDescent="0.25">
      <c r="A11" s="594"/>
      <c r="B11" s="594"/>
      <c r="C11" s="594"/>
      <c r="D11" s="594"/>
      <c r="E11" s="594"/>
      <c r="F11" s="594"/>
      <c r="G11" s="594"/>
      <c r="H11" s="594"/>
      <c r="I11" s="594"/>
      <c r="J11" s="594"/>
      <c r="K11" s="594"/>
      <c r="L11" s="594"/>
      <c r="M11" s="594"/>
      <c r="N11" s="594"/>
      <c r="O11" s="594"/>
      <c r="P11" s="594"/>
      <c r="Q11" s="594"/>
      <c r="R11" s="594"/>
      <c r="S11" s="594"/>
      <c r="T11" s="594"/>
      <c r="U11" s="594"/>
      <c r="V11" s="594"/>
    </row>
    <row r="12" spans="1:22" x14ac:dyDescent="0.25">
      <c r="A12" s="594"/>
      <c r="B12" s="594"/>
      <c r="C12" s="594"/>
      <c r="D12" s="594"/>
      <c r="E12" s="594"/>
      <c r="F12" s="594"/>
      <c r="G12" s="594"/>
      <c r="H12" s="594"/>
      <c r="I12" s="594"/>
      <c r="J12" s="594"/>
      <c r="K12" s="594"/>
      <c r="L12" s="594"/>
      <c r="M12" s="594"/>
      <c r="N12" s="594"/>
      <c r="O12" s="594"/>
      <c r="P12" s="594"/>
      <c r="Q12" s="594"/>
      <c r="R12" s="594"/>
      <c r="S12" s="594"/>
      <c r="T12" s="594"/>
      <c r="U12" s="594"/>
      <c r="V12" s="594"/>
    </row>
    <row r="13" spans="1:22" x14ac:dyDescent="0.25">
      <c r="A13" s="594"/>
      <c r="B13" s="594"/>
      <c r="C13" s="594"/>
      <c r="D13" s="594"/>
      <c r="E13" s="594"/>
      <c r="F13" s="594"/>
      <c r="G13" s="594"/>
      <c r="H13" s="594"/>
      <c r="I13" s="594"/>
      <c r="J13" s="594"/>
      <c r="K13" s="594"/>
      <c r="L13" s="594"/>
      <c r="M13" s="594"/>
      <c r="N13" s="594"/>
      <c r="O13" s="594"/>
      <c r="P13" s="594"/>
      <c r="Q13" s="594"/>
      <c r="R13" s="594"/>
      <c r="S13" s="594"/>
      <c r="T13" s="594"/>
      <c r="U13" s="594"/>
      <c r="V13" s="594"/>
    </row>
    <row r="14" spans="1:22" x14ac:dyDescent="0.25">
      <c r="A14" s="594"/>
      <c r="B14" s="594"/>
      <c r="C14" s="594"/>
      <c r="D14" s="594"/>
      <c r="E14" s="594"/>
      <c r="F14" s="594"/>
      <c r="G14" s="594"/>
      <c r="H14" s="594"/>
      <c r="I14" s="594"/>
      <c r="J14" s="594"/>
      <c r="K14" s="594"/>
      <c r="L14" s="594"/>
      <c r="M14" s="594"/>
      <c r="N14" s="594"/>
      <c r="O14" s="594"/>
      <c r="P14" s="594"/>
      <c r="Q14" s="594"/>
      <c r="R14" s="594"/>
      <c r="S14" s="594"/>
      <c r="T14" s="594"/>
      <c r="U14" s="594"/>
      <c r="V14" s="594"/>
    </row>
    <row r="15" spans="1:22" x14ac:dyDescent="0.25">
      <c r="A15" s="594"/>
      <c r="B15" s="594"/>
      <c r="C15" s="594"/>
      <c r="D15" s="594"/>
      <c r="E15" s="594"/>
      <c r="F15" s="594"/>
      <c r="G15" s="594"/>
      <c r="H15" s="594"/>
      <c r="I15" s="594"/>
      <c r="J15" s="594"/>
      <c r="K15" s="594"/>
      <c r="L15" s="594"/>
      <c r="M15" s="594"/>
      <c r="N15" s="594"/>
      <c r="O15" s="594"/>
      <c r="P15" s="594"/>
      <c r="Q15" s="594"/>
      <c r="R15" s="594"/>
      <c r="S15" s="594"/>
      <c r="T15" s="594"/>
      <c r="U15" s="594"/>
      <c r="V15" s="594"/>
    </row>
    <row r="16" spans="1:22" x14ac:dyDescent="0.25">
      <c r="A16" s="594"/>
      <c r="B16" s="594"/>
      <c r="C16" s="594"/>
      <c r="D16" s="594"/>
      <c r="E16" s="594"/>
      <c r="F16" s="594"/>
      <c r="G16" s="594"/>
      <c r="H16" s="594"/>
      <c r="I16" s="594"/>
      <c r="J16" s="594"/>
      <c r="K16" s="594"/>
      <c r="L16" s="594"/>
      <c r="M16" s="594"/>
      <c r="N16" s="594"/>
      <c r="O16" s="594"/>
      <c r="P16" s="594"/>
      <c r="Q16" s="594"/>
      <c r="R16" s="594"/>
      <c r="S16" s="594"/>
      <c r="T16" s="594"/>
      <c r="U16" s="594"/>
      <c r="V16" s="594"/>
    </row>
    <row r="17" spans="1:22" x14ac:dyDescent="0.25">
      <c r="A17" s="594"/>
      <c r="B17" s="594"/>
      <c r="C17" s="594"/>
      <c r="D17" s="594"/>
      <c r="E17" s="594"/>
      <c r="F17" s="594"/>
      <c r="G17" s="594"/>
      <c r="H17" s="594"/>
      <c r="I17" s="594"/>
      <c r="J17" s="594"/>
      <c r="K17" s="594"/>
      <c r="L17" s="594"/>
      <c r="M17" s="594"/>
      <c r="N17" s="594"/>
      <c r="O17" s="594"/>
      <c r="P17" s="594"/>
      <c r="Q17" s="594"/>
      <c r="R17" s="594"/>
      <c r="S17" s="594"/>
      <c r="T17" s="594"/>
      <c r="U17" s="594"/>
      <c r="V17" s="594"/>
    </row>
    <row r="18" spans="1:22" x14ac:dyDescent="0.25">
      <c r="A18" s="594"/>
      <c r="B18" s="594"/>
      <c r="C18" s="594"/>
      <c r="D18" s="594"/>
      <c r="E18" s="594"/>
      <c r="F18" s="594"/>
      <c r="G18" s="594"/>
      <c r="H18" s="594"/>
      <c r="I18" s="594"/>
      <c r="J18" s="594"/>
      <c r="K18" s="594"/>
      <c r="L18" s="594"/>
      <c r="M18" s="594"/>
      <c r="N18" s="594"/>
      <c r="O18" s="594"/>
      <c r="P18" s="594"/>
      <c r="Q18" s="594"/>
      <c r="R18" s="594"/>
      <c r="S18" s="594"/>
      <c r="T18" s="594"/>
      <c r="U18" s="594"/>
      <c r="V18" s="594"/>
    </row>
    <row r="19" spans="1:22" x14ac:dyDescent="0.25">
      <c r="A19" s="594"/>
      <c r="B19" s="594"/>
      <c r="C19" s="594"/>
      <c r="D19" s="594"/>
      <c r="E19" s="594"/>
      <c r="F19" s="594"/>
      <c r="G19" s="594"/>
      <c r="H19" s="594"/>
      <c r="I19" s="594"/>
      <c r="J19" s="594"/>
      <c r="K19" s="594"/>
      <c r="L19" s="594"/>
      <c r="M19" s="594"/>
      <c r="N19" s="594"/>
      <c r="O19" s="594"/>
      <c r="P19" s="594"/>
      <c r="Q19" s="594"/>
      <c r="R19" s="594"/>
      <c r="S19" s="594"/>
      <c r="T19" s="594"/>
      <c r="U19" s="594"/>
      <c r="V19" s="594"/>
    </row>
    <row r="20" spans="1:22" x14ac:dyDescent="0.25">
      <c r="A20" s="594"/>
      <c r="B20" s="594"/>
      <c r="C20" s="594"/>
      <c r="D20" s="594"/>
      <c r="E20" s="594"/>
      <c r="F20" s="594"/>
      <c r="G20" s="594"/>
      <c r="H20" s="594"/>
      <c r="I20" s="594"/>
      <c r="J20" s="594"/>
      <c r="K20" s="594"/>
      <c r="L20" s="594"/>
      <c r="M20" s="594"/>
      <c r="N20" s="594"/>
      <c r="O20" s="594"/>
      <c r="P20" s="594"/>
      <c r="Q20" s="594"/>
      <c r="R20" s="594"/>
      <c r="S20" s="594"/>
      <c r="T20" s="594"/>
      <c r="U20" s="594"/>
      <c r="V20" s="594"/>
    </row>
    <row r="21" spans="1:22" x14ac:dyDescent="0.25">
      <c r="A21" s="594"/>
      <c r="B21" s="594"/>
      <c r="C21" s="594"/>
      <c r="D21" s="594"/>
      <c r="E21" s="594"/>
      <c r="F21" s="594"/>
      <c r="G21" s="594"/>
      <c r="H21" s="594"/>
      <c r="I21" s="594"/>
      <c r="J21" s="594"/>
      <c r="K21" s="594"/>
      <c r="L21" s="594"/>
      <c r="M21" s="594"/>
      <c r="N21" s="594"/>
      <c r="O21" s="594"/>
      <c r="P21" s="594"/>
      <c r="Q21" s="594"/>
      <c r="R21" s="594"/>
      <c r="S21" s="594"/>
      <c r="T21" s="594"/>
      <c r="U21" s="594"/>
      <c r="V21" s="594"/>
    </row>
    <row r="22" spans="1:22" x14ac:dyDescent="0.25">
      <c r="A22" s="594"/>
      <c r="B22" s="594"/>
      <c r="C22" s="594"/>
      <c r="D22" s="594"/>
      <c r="E22" s="594"/>
      <c r="F22" s="594"/>
      <c r="G22" s="594"/>
      <c r="H22" s="594"/>
      <c r="I22" s="594"/>
      <c r="J22" s="594"/>
      <c r="K22" s="594"/>
      <c r="L22" s="594"/>
      <c r="M22" s="594"/>
      <c r="N22" s="594"/>
      <c r="O22" s="594"/>
      <c r="P22" s="594"/>
      <c r="Q22" s="594"/>
      <c r="R22" s="594"/>
      <c r="S22" s="594"/>
      <c r="T22" s="594"/>
      <c r="U22" s="594"/>
      <c r="V22" s="594"/>
    </row>
    <row r="23" spans="1:22" x14ac:dyDescent="0.25">
      <c r="A23" s="594"/>
      <c r="B23" s="594"/>
      <c r="C23" s="594"/>
      <c r="D23" s="594"/>
      <c r="E23" s="594"/>
      <c r="F23" s="594"/>
      <c r="G23" s="594"/>
      <c r="H23" s="594"/>
      <c r="I23" s="594"/>
      <c r="J23" s="594"/>
      <c r="K23" s="594"/>
      <c r="L23" s="594"/>
      <c r="M23" s="594"/>
      <c r="N23" s="594"/>
      <c r="O23" s="594"/>
      <c r="P23" s="594"/>
      <c r="Q23" s="594"/>
      <c r="R23" s="594"/>
      <c r="S23" s="594"/>
      <c r="T23" s="594"/>
      <c r="U23" s="594"/>
      <c r="V23" s="594"/>
    </row>
    <row r="24" spans="1:22" x14ac:dyDescent="0.25">
      <c r="A24" s="594"/>
      <c r="B24" s="594"/>
      <c r="C24" s="594"/>
      <c r="D24" s="594"/>
      <c r="E24" s="594"/>
      <c r="F24" s="594"/>
      <c r="G24" s="594"/>
      <c r="H24" s="594"/>
      <c r="I24" s="594"/>
      <c r="J24" s="594"/>
      <c r="K24" s="594"/>
      <c r="L24" s="594"/>
      <c r="M24" s="594"/>
      <c r="N24" s="594"/>
      <c r="O24" s="594"/>
      <c r="P24" s="594"/>
      <c r="Q24" s="594"/>
      <c r="R24" s="594"/>
      <c r="S24" s="594"/>
      <c r="T24" s="594"/>
      <c r="U24" s="594"/>
      <c r="V24" s="594"/>
    </row>
    <row r="25" spans="1:22" x14ac:dyDescent="0.25">
      <c r="A25" s="594"/>
      <c r="B25" s="594"/>
      <c r="C25" s="594"/>
      <c r="D25" s="594"/>
      <c r="E25" s="594"/>
      <c r="F25" s="594"/>
      <c r="G25" s="594"/>
      <c r="H25" s="594"/>
      <c r="I25" s="594"/>
      <c r="J25" s="594"/>
      <c r="K25" s="594"/>
      <c r="L25" s="594"/>
      <c r="M25" s="594"/>
      <c r="N25" s="594"/>
      <c r="O25" s="594"/>
      <c r="P25" s="594"/>
      <c r="Q25" s="594"/>
      <c r="R25" s="594"/>
      <c r="S25" s="594"/>
      <c r="T25" s="594"/>
      <c r="U25" s="594"/>
      <c r="V25" s="594"/>
    </row>
    <row r="26" spans="1:22" x14ac:dyDescent="0.25">
      <c r="A26" s="594"/>
      <c r="B26" s="594"/>
      <c r="C26" s="594"/>
      <c r="D26" s="594"/>
      <c r="E26" s="594"/>
      <c r="F26" s="594"/>
      <c r="G26" s="594"/>
      <c r="H26" s="594"/>
      <c r="I26" s="594"/>
      <c r="J26" s="594"/>
      <c r="K26" s="594"/>
      <c r="L26" s="594"/>
      <c r="M26" s="594"/>
      <c r="N26" s="594"/>
      <c r="O26" s="594"/>
      <c r="P26" s="594"/>
      <c r="Q26" s="594"/>
      <c r="R26" s="594"/>
      <c r="S26" s="594"/>
      <c r="T26" s="594"/>
      <c r="U26" s="594"/>
      <c r="V26" s="594"/>
    </row>
    <row r="27" spans="1:22" x14ac:dyDescent="0.25">
      <c r="A27" s="594"/>
      <c r="B27" s="594"/>
      <c r="C27" s="594"/>
      <c r="D27" s="594"/>
      <c r="E27" s="594"/>
      <c r="F27" s="594"/>
      <c r="G27" s="594"/>
      <c r="H27" s="594"/>
      <c r="I27" s="594"/>
      <c r="J27" s="594"/>
      <c r="K27" s="594"/>
      <c r="L27" s="594"/>
      <c r="M27" s="594"/>
      <c r="N27" s="594"/>
      <c r="O27" s="594"/>
      <c r="P27" s="594"/>
      <c r="Q27" s="594"/>
      <c r="R27" s="594"/>
      <c r="S27" s="594"/>
      <c r="T27" s="594"/>
      <c r="U27" s="594"/>
      <c r="V27" s="594"/>
    </row>
    <row r="28" spans="1:22" x14ac:dyDescent="0.25">
      <c r="A28" s="594"/>
      <c r="B28" s="594"/>
      <c r="C28" s="594"/>
      <c r="D28" s="594"/>
      <c r="E28" s="594"/>
      <c r="F28" s="594"/>
      <c r="G28" s="594"/>
      <c r="H28" s="594"/>
      <c r="I28" s="594"/>
      <c r="J28" s="594"/>
      <c r="K28" s="594"/>
      <c r="L28" s="594"/>
      <c r="M28" s="594"/>
      <c r="N28" s="594"/>
      <c r="O28" s="594"/>
      <c r="P28" s="594"/>
      <c r="Q28" s="594"/>
      <c r="R28" s="594"/>
      <c r="S28" s="594"/>
      <c r="T28" s="594"/>
      <c r="U28" s="594"/>
      <c r="V28" s="594"/>
    </row>
    <row r="29" spans="1:22" x14ac:dyDescent="0.25">
      <c r="A29" s="594"/>
      <c r="B29" s="594"/>
      <c r="C29" s="594"/>
      <c r="D29" s="594"/>
      <c r="E29" s="594"/>
      <c r="F29" s="594"/>
      <c r="G29" s="594"/>
      <c r="H29" s="594"/>
      <c r="I29" s="594"/>
      <c r="J29" s="594"/>
      <c r="K29" s="594"/>
      <c r="L29" s="594"/>
      <c r="M29" s="594"/>
      <c r="N29" s="594"/>
      <c r="O29" s="594"/>
      <c r="P29" s="594"/>
      <c r="Q29" s="594"/>
      <c r="R29" s="594"/>
      <c r="S29" s="594"/>
      <c r="T29" s="594"/>
      <c r="U29" s="594"/>
      <c r="V29" s="594"/>
    </row>
    <row r="30" spans="1:22" x14ac:dyDescent="0.25">
      <c r="A30" s="594"/>
      <c r="B30" s="594"/>
      <c r="C30" s="594"/>
      <c r="D30" s="594"/>
      <c r="E30" s="594"/>
      <c r="F30" s="594"/>
      <c r="G30" s="594"/>
      <c r="H30" s="594"/>
      <c r="I30" s="594"/>
      <c r="J30" s="594"/>
      <c r="K30" s="594"/>
      <c r="L30" s="594"/>
      <c r="M30" s="594"/>
      <c r="N30" s="594"/>
      <c r="O30" s="594"/>
      <c r="P30" s="594"/>
      <c r="Q30" s="594"/>
      <c r="R30" s="594"/>
      <c r="S30" s="594"/>
      <c r="T30" s="594"/>
      <c r="U30" s="594"/>
      <c r="V30" s="594"/>
    </row>
    <row r="31" spans="1:22" x14ac:dyDescent="0.25">
      <c r="A31" s="594"/>
      <c r="B31" s="594"/>
      <c r="C31" s="594"/>
      <c r="D31" s="594"/>
      <c r="E31" s="594"/>
      <c r="F31" s="594"/>
      <c r="G31" s="594"/>
      <c r="H31" s="594"/>
      <c r="I31" s="594"/>
      <c r="J31" s="594"/>
      <c r="K31" s="594"/>
      <c r="L31" s="594"/>
      <c r="M31" s="594"/>
      <c r="N31" s="594"/>
      <c r="O31" s="594"/>
      <c r="P31" s="594"/>
      <c r="Q31" s="594"/>
      <c r="R31" s="594"/>
      <c r="S31" s="594"/>
      <c r="T31" s="594"/>
      <c r="U31" s="594"/>
      <c r="V31" s="594"/>
    </row>
    <row r="32" spans="1:22" x14ac:dyDescent="0.25">
      <c r="A32" s="594"/>
      <c r="B32" s="594"/>
      <c r="C32" s="594"/>
      <c r="D32" s="594"/>
      <c r="E32" s="594"/>
      <c r="F32" s="594"/>
      <c r="G32" s="594"/>
      <c r="H32" s="594"/>
      <c r="I32" s="594"/>
      <c r="J32" s="594"/>
      <c r="K32" s="594"/>
      <c r="L32" s="594"/>
      <c r="M32" s="594"/>
      <c r="N32" s="594"/>
      <c r="O32" s="594"/>
      <c r="P32" s="594"/>
      <c r="Q32" s="594"/>
      <c r="R32" s="594"/>
      <c r="S32" s="594"/>
      <c r="T32" s="594"/>
      <c r="U32" s="594"/>
      <c r="V32" s="594"/>
    </row>
    <row r="33" spans="1:22" x14ac:dyDescent="0.25">
      <c r="A33" s="594"/>
      <c r="B33" s="594"/>
      <c r="C33" s="594"/>
      <c r="D33" s="594"/>
      <c r="E33" s="594"/>
      <c r="F33" s="594"/>
      <c r="G33" s="594"/>
      <c r="H33" s="594"/>
      <c r="I33" s="594"/>
      <c r="J33" s="594"/>
      <c r="K33" s="594"/>
      <c r="L33" s="594"/>
      <c r="M33" s="594"/>
      <c r="N33" s="594"/>
      <c r="O33" s="594"/>
      <c r="P33" s="594"/>
      <c r="Q33" s="594"/>
      <c r="R33" s="594"/>
      <c r="S33" s="594"/>
      <c r="T33" s="594"/>
      <c r="U33" s="594"/>
      <c r="V33" s="594"/>
    </row>
    <row r="34" spans="1:22" x14ac:dyDescent="0.25">
      <c r="A34" s="594"/>
      <c r="B34" s="594"/>
      <c r="C34" s="594"/>
      <c r="D34" s="594"/>
      <c r="E34" s="594"/>
      <c r="F34" s="594"/>
      <c r="G34" s="594"/>
      <c r="H34" s="594"/>
      <c r="I34" s="594"/>
      <c r="J34" s="594"/>
      <c r="K34" s="594"/>
      <c r="L34" s="594"/>
      <c r="M34" s="594"/>
      <c r="N34" s="594"/>
      <c r="O34" s="594"/>
      <c r="P34" s="594"/>
      <c r="Q34" s="594"/>
      <c r="R34" s="594"/>
      <c r="S34" s="594"/>
      <c r="T34" s="594"/>
      <c r="U34" s="594"/>
      <c r="V34" s="594"/>
    </row>
    <row r="35" spans="1:22" x14ac:dyDescent="0.25">
      <c r="A35" s="594"/>
      <c r="B35" s="594"/>
      <c r="C35" s="594"/>
      <c r="D35" s="594"/>
      <c r="E35" s="594"/>
      <c r="F35" s="594"/>
      <c r="G35" s="594"/>
      <c r="H35" s="594"/>
      <c r="I35" s="594"/>
      <c r="J35" s="594"/>
      <c r="K35" s="594"/>
      <c r="L35" s="594"/>
      <c r="M35" s="594"/>
      <c r="N35" s="594"/>
      <c r="O35" s="594"/>
      <c r="P35" s="594"/>
      <c r="Q35" s="594"/>
      <c r="R35" s="594"/>
      <c r="S35" s="594"/>
      <c r="T35" s="594"/>
      <c r="U35" s="594"/>
      <c r="V35" s="594"/>
    </row>
    <row r="36" spans="1:22" x14ac:dyDescent="0.25">
      <c r="A36" s="594"/>
      <c r="B36" s="594"/>
      <c r="C36" s="594"/>
      <c r="D36" s="594"/>
      <c r="E36" s="594"/>
      <c r="F36" s="594"/>
      <c r="G36" s="594"/>
      <c r="H36" s="594"/>
      <c r="I36" s="594"/>
      <c r="J36" s="594"/>
      <c r="K36" s="594"/>
      <c r="L36" s="594"/>
      <c r="M36" s="594"/>
      <c r="N36" s="594"/>
      <c r="O36" s="594"/>
      <c r="P36" s="594"/>
      <c r="Q36" s="594"/>
      <c r="R36" s="594"/>
      <c r="S36" s="594"/>
      <c r="T36" s="594"/>
      <c r="U36" s="594"/>
      <c r="V36" s="594"/>
    </row>
    <row r="37" spans="1:22" x14ac:dyDescent="0.25">
      <c r="A37" s="594"/>
      <c r="B37" s="594"/>
      <c r="C37" s="594"/>
      <c r="D37" s="594"/>
      <c r="E37" s="594"/>
      <c r="F37" s="594"/>
      <c r="G37" s="594"/>
      <c r="H37" s="594"/>
      <c r="I37" s="594"/>
      <c r="J37" s="594"/>
      <c r="K37" s="594"/>
      <c r="L37" s="594"/>
      <c r="M37" s="594"/>
      <c r="N37" s="594"/>
      <c r="O37" s="594"/>
      <c r="P37" s="594"/>
      <c r="Q37" s="594"/>
      <c r="R37" s="594"/>
      <c r="S37" s="594"/>
      <c r="T37" s="594"/>
      <c r="U37" s="594"/>
      <c r="V37" s="594"/>
    </row>
    <row r="38" spans="1:22" x14ac:dyDescent="0.25">
      <c r="A38" s="594"/>
      <c r="B38" s="594"/>
      <c r="C38" s="594"/>
      <c r="D38" s="594"/>
      <c r="E38" s="594"/>
      <c r="F38" s="594"/>
      <c r="G38" s="594"/>
      <c r="H38" s="594"/>
      <c r="I38" s="594"/>
      <c r="J38" s="594"/>
      <c r="K38" s="594"/>
      <c r="L38" s="594"/>
      <c r="M38" s="594"/>
      <c r="N38" s="594"/>
      <c r="O38" s="594"/>
      <c r="P38" s="594"/>
      <c r="Q38" s="594"/>
      <c r="R38" s="594"/>
      <c r="S38" s="594"/>
      <c r="T38" s="594"/>
      <c r="U38" s="594"/>
      <c r="V38" s="594"/>
    </row>
    <row r="39" spans="1:22" x14ac:dyDescent="0.25">
      <c r="A39" s="594"/>
      <c r="B39" s="594"/>
      <c r="C39" s="594"/>
      <c r="D39" s="594"/>
      <c r="E39" s="594"/>
      <c r="F39" s="594"/>
      <c r="G39" s="594"/>
      <c r="H39" s="594"/>
      <c r="I39" s="594"/>
      <c r="J39" s="594"/>
      <c r="K39" s="594"/>
      <c r="L39" s="594"/>
      <c r="M39" s="594"/>
      <c r="N39" s="594"/>
      <c r="O39" s="594"/>
      <c r="P39" s="594"/>
      <c r="Q39" s="594"/>
      <c r="R39" s="594"/>
      <c r="S39" s="594"/>
      <c r="T39" s="594"/>
      <c r="U39" s="594"/>
      <c r="V39" s="594"/>
    </row>
    <row r="40" spans="1:22" x14ac:dyDescent="0.25">
      <c r="A40" s="594"/>
      <c r="B40" s="594"/>
      <c r="C40" s="594"/>
      <c r="D40" s="594"/>
      <c r="E40" s="594"/>
      <c r="F40" s="594"/>
      <c r="G40" s="594"/>
      <c r="H40" s="594"/>
      <c r="I40" s="594"/>
      <c r="J40" s="594"/>
      <c r="K40" s="594"/>
      <c r="L40" s="594"/>
      <c r="M40" s="594"/>
      <c r="N40" s="594"/>
      <c r="O40" s="594"/>
      <c r="P40" s="594"/>
      <c r="Q40" s="594"/>
      <c r="R40" s="594"/>
      <c r="S40" s="594"/>
      <c r="T40" s="594"/>
      <c r="U40" s="594"/>
      <c r="V40" s="594"/>
    </row>
    <row r="41" spans="1:22" x14ac:dyDescent="0.25">
      <c r="A41" s="594"/>
      <c r="B41" s="594"/>
      <c r="C41" s="594"/>
      <c r="D41" s="594"/>
      <c r="E41" s="594"/>
      <c r="F41" s="594"/>
      <c r="G41" s="594"/>
      <c r="H41" s="594"/>
      <c r="I41" s="594"/>
      <c r="J41" s="594"/>
      <c r="K41" s="594"/>
      <c r="L41" s="594"/>
      <c r="M41" s="594"/>
      <c r="N41" s="594"/>
      <c r="O41" s="594"/>
      <c r="P41" s="594"/>
      <c r="Q41" s="594"/>
      <c r="R41" s="594"/>
      <c r="S41" s="594"/>
      <c r="T41" s="594"/>
      <c r="U41" s="594"/>
      <c r="V41" s="594"/>
    </row>
    <row r="42" spans="1:22" x14ac:dyDescent="0.25">
      <c r="A42" s="594"/>
      <c r="B42" s="594"/>
      <c r="C42" s="594"/>
      <c r="D42" s="594"/>
      <c r="E42" s="594"/>
      <c r="F42" s="594"/>
      <c r="G42" s="594"/>
      <c r="H42" s="594"/>
      <c r="I42" s="594"/>
      <c r="J42" s="594"/>
      <c r="K42" s="594"/>
      <c r="L42" s="594"/>
      <c r="M42" s="594"/>
      <c r="N42" s="594"/>
      <c r="O42" s="594"/>
      <c r="P42" s="594"/>
      <c r="Q42" s="594"/>
      <c r="R42" s="594"/>
      <c r="S42" s="594"/>
      <c r="T42" s="594"/>
      <c r="U42" s="594"/>
      <c r="V42" s="594"/>
    </row>
    <row r="43" spans="1:22" x14ac:dyDescent="0.25">
      <c r="A43" s="594"/>
      <c r="B43" s="594"/>
      <c r="C43" s="594"/>
      <c r="D43" s="594"/>
      <c r="E43" s="594"/>
      <c r="F43" s="594"/>
      <c r="G43" s="594"/>
      <c r="H43" s="594"/>
      <c r="I43" s="594"/>
      <c r="J43" s="594"/>
      <c r="K43" s="594"/>
      <c r="L43" s="594"/>
      <c r="M43" s="594"/>
      <c r="N43" s="594"/>
      <c r="O43" s="594"/>
      <c r="P43" s="594"/>
      <c r="Q43" s="594"/>
      <c r="R43" s="594"/>
      <c r="S43" s="594"/>
      <c r="T43" s="594"/>
      <c r="U43" s="594"/>
      <c r="V43" s="594"/>
    </row>
    <row r="44" spans="1:22" x14ac:dyDescent="0.25">
      <c r="A44" s="594"/>
      <c r="B44" s="594"/>
      <c r="C44" s="594"/>
      <c r="D44" s="594"/>
      <c r="E44" s="594"/>
      <c r="F44" s="594"/>
      <c r="G44" s="594"/>
      <c r="H44" s="594"/>
      <c r="I44" s="594"/>
      <c r="J44" s="594"/>
      <c r="K44" s="594"/>
      <c r="L44" s="594"/>
      <c r="M44" s="594"/>
      <c r="N44" s="594"/>
      <c r="O44" s="594"/>
      <c r="P44" s="594"/>
      <c r="Q44" s="594"/>
      <c r="R44" s="594"/>
      <c r="S44" s="594"/>
      <c r="T44" s="594"/>
      <c r="U44" s="594"/>
      <c r="V44" s="594"/>
    </row>
    <row r="45" spans="1:22" x14ac:dyDescent="0.25">
      <c r="A45" s="594"/>
      <c r="B45" s="594"/>
      <c r="C45" s="594"/>
      <c r="D45" s="594"/>
      <c r="E45" s="594"/>
      <c r="F45" s="594"/>
      <c r="G45" s="594"/>
      <c r="H45" s="594"/>
      <c r="I45" s="594"/>
      <c r="J45" s="594"/>
      <c r="K45" s="594"/>
      <c r="L45" s="594"/>
      <c r="M45" s="594"/>
      <c r="N45" s="594"/>
      <c r="O45" s="594"/>
      <c r="P45" s="594"/>
      <c r="Q45" s="594"/>
      <c r="R45" s="594"/>
      <c r="S45" s="594"/>
      <c r="T45" s="594"/>
      <c r="U45" s="594"/>
      <c r="V45" s="594"/>
    </row>
    <row r="46" spans="1:22" x14ac:dyDescent="0.25">
      <c r="A46" s="594"/>
      <c r="B46" s="594"/>
      <c r="C46" s="594"/>
      <c r="D46" s="594"/>
      <c r="E46" s="594"/>
      <c r="F46" s="594"/>
      <c r="G46" s="594"/>
      <c r="H46" s="594"/>
      <c r="I46" s="594"/>
      <c r="J46" s="594"/>
      <c r="K46" s="594"/>
      <c r="L46" s="594"/>
      <c r="M46" s="594"/>
      <c r="N46" s="594"/>
      <c r="O46" s="594"/>
      <c r="P46" s="594"/>
      <c r="Q46" s="594"/>
      <c r="R46" s="594"/>
      <c r="S46" s="594"/>
      <c r="T46" s="594"/>
      <c r="U46" s="594"/>
      <c r="V46" s="594"/>
    </row>
    <row r="47" spans="1:22" x14ac:dyDescent="0.25">
      <c r="A47" s="594"/>
      <c r="B47" s="594"/>
      <c r="C47" s="594"/>
      <c r="D47" s="594"/>
      <c r="E47" s="594"/>
      <c r="F47" s="594"/>
      <c r="G47" s="594"/>
      <c r="H47" s="594"/>
      <c r="I47" s="594"/>
      <c r="J47" s="594"/>
      <c r="K47" s="594"/>
      <c r="L47" s="594"/>
      <c r="M47" s="594"/>
      <c r="N47" s="594"/>
      <c r="O47" s="594"/>
      <c r="P47" s="594"/>
      <c r="Q47" s="594"/>
      <c r="R47" s="594"/>
      <c r="S47" s="594"/>
      <c r="T47" s="594"/>
      <c r="U47" s="594"/>
      <c r="V47" s="594"/>
    </row>
    <row r="48" spans="1:22" x14ac:dyDescent="0.25">
      <c r="A48" s="594"/>
      <c r="B48" s="594"/>
      <c r="C48" s="594"/>
      <c r="D48" s="594"/>
      <c r="E48" s="594"/>
      <c r="F48" s="594"/>
      <c r="G48" s="594"/>
      <c r="H48" s="594"/>
      <c r="I48" s="594"/>
      <c r="J48" s="594"/>
      <c r="K48" s="594"/>
      <c r="L48" s="594"/>
      <c r="M48" s="594"/>
      <c r="N48" s="594"/>
      <c r="O48" s="594"/>
      <c r="P48" s="594"/>
      <c r="Q48" s="594"/>
      <c r="R48" s="594"/>
      <c r="S48" s="594"/>
      <c r="T48" s="594"/>
      <c r="U48" s="594"/>
      <c r="V48" s="594"/>
    </row>
    <row r="49" spans="1:22" x14ac:dyDescent="0.25">
      <c r="A49" s="594"/>
      <c r="B49" s="594"/>
      <c r="C49" s="594"/>
      <c r="D49" s="594"/>
      <c r="E49" s="594"/>
      <c r="F49" s="594"/>
      <c r="G49" s="594"/>
      <c r="H49" s="594"/>
      <c r="I49" s="594"/>
      <c r="J49" s="594"/>
      <c r="K49" s="594"/>
      <c r="L49" s="594"/>
      <c r="M49" s="594"/>
      <c r="N49" s="594"/>
      <c r="O49" s="594"/>
      <c r="P49" s="594"/>
      <c r="Q49" s="594"/>
      <c r="R49" s="594"/>
      <c r="S49" s="594"/>
      <c r="T49" s="594"/>
      <c r="U49" s="594"/>
      <c r="V49" s="594"/>
    </row>
    <row r="50" spans="1:22" x14ac:dyDescent="0.25">
      <c r="A50" s="594"/>
      <c r="B50" s="594"/>
      <c r="C50" s="594"/>
      <c r="D50" s="594"/>
      <c r="E50" s="594"/>
      <c r="F50" s="594"/>
      <c r="G50" s="594"/>
      <c r="H50" s="594"/>
      <c r="I50" s="594"/>
      <c r="J50" s="594"/>
      <c r="K50" s="594"/>
      <c r="L50" s="594"/>
      <c r="M50" s="594"/>
      <c r="N50" s="594"/>
      <c r="O50" s="594"/>
      <c r="P50" s="594"/>
      <c r="Q50" s="594"/>
      <c r="R50" s="594"/>
      <c r="S50" s="594"/>
      <c r="T50" s="594"/>
      <c r="U50" s="594"/>
      <c r="V50" s="594"/>
    </row>
    <row r="51" spans="1:22" x14ac:dyDescent="0.25">
      <c r="A51" s="594"/>
      <c r="B51" s="594"/>
      <c r="C51" s="594"/>
      <c r="D51" s="594"/>
      <c r="E51" s="594"/>
      <c r="F51" s="594"/>
      <c r="G51" s="594"/>
      <c r="H51" s="594"/>
      <c r="I51" s="594"/>
      <c r="J51" s="594"/>
      <c r="K51" s="594"/>
      <c r="L51" s="594"/>
      <c r="M51" s="594"/>
      <c r="N51" s="594"/>
      <c r="O51" s="594"/>
      <c r="P51" s="594"/>
      <c r="Q51" s="594"/>
      <c r="R51" s="594"/>
      <c r="S51" s="594"/>
      <c r="T51" s="594"/>
      <c r="U51" s="594"/>
      <c r="V51" s="594"/>
    </row>
    <row r="52" spans="1:22" x14ac:dyDescent="0.25">
      <c r="A52" s="594"/>
      <c r="B52" s="594"/>
      <c r="C52" s="594"/>
      <c r="D52" s="594"/>
      <c r="E52" s="594"/>
      <c r="F52" s="594"/>
      <c r="G52" s="594"/>
      <c r="H52" s="594"/>
      <c r="I52" s="594"/>
      <c r="J52" s="594"/>
      <c r="K52" s="594"/>
      <c r="L52" s="594"/>
      <c r="M52" s="594"/>
      <c r="N52" s="594"/>
      <c r="O52" s="594"/>
      <c r="P52" s="594"/>
      <c r="Q52" s="594"/>
      <c r="R52" s="594"/>
      <c r="S52" s="594"/>
      <c r="T52" s="594"/>
      <c r="U52" s="594"/>
      <c r="V52" s="594"/>
    </row>
    <row r="53" spans="1:22" x14ac:dyDescent="0.25">
      <c r="A53" s="594"/>
      <c r="B53" s="594"/>
      <c r="C53" s="594"/>
      <c r="D53" s="594"/>
      <c r="E53" s="594"/>
      <c r="F53" s="594"/>
      <c r="G53" s="594"/>
      <c r="H53" s="594"/>
      <c r="I53" s="594"/>
      <c r="J53" s="594"/>
      <c r="K53" s="594"/>
      <c r="L53" s="594"/>
      <c r="M53" s="594"/>
      <c r="N53" s="594"/>
      <c r="O53" s="594"/>
      <c r="P53" s="594"/>
      <c r="Q53" s="594"/>
      <c r="R53" s="594"/>
      <c r="S53" s="594"/>
      <c r="T53" s="594"/>
      <c r="U53" s="594"/>
      <c r="V53" s="594"/>
    </row>
    <row r="54" spans="1:22" x14ac:dyDescent="0.25">
      <c r="A54" s="594"/>
      <c r="B54" s="594"/>
      <c r="C54" s="594"/>
      <c r="D54" s="594"/>
      <c r="E54" s="594"/>
      <c r="F54" s="594"/>
      <c r="G54" s="594"/>
      <c r="H54" s="594"/>
      <c r="I54" s="594"/>
      <c r="J54" s="594"/>
      <c r="K54" s="594"/>
      <c r="L54" s="594"/>
      <c r="M54" s="594"/>
      <c r="N54" s="594"/>
      <c r="O54" s="594"/>
      <c r="P54" s="594"/>
      <c r="Q54" s="594"/>
      <c r="R54" s="594"/>
      <c r="S54" s="594"/>
      <c r="T54" s="594"/>
      <c r="U54" s="594"/>
      <c r="V54" s="594"/>
    </row>
    <row r="55" spans="1:22" x14ac:dyDescent="0.25">
      <c r="A55" s="594"/>
      <c r="B55" s="594"/>
      <c r="C55" s="594"/>
      <c r="D55" s="594"/>
      <c r="E55" s="594"/>
      <c r="F55" s="594"/>
      <c r="G55" s="594"/>
      <c r="H55" s="594"/>
      <c r="I55" s="594"/>
      <c r="J55" s="594"/>
      <c r="K55" s="594"/>
      <c r="L55" s="594"/>
      <c r="M55" s="594"/>
      <c r="N55" s="594"/>
      <c r="O55" s="594"/>
      <c r="P55" s="594"/>
      <c r="Q55" s="594"/>
      <c r="R55" s="594"/>
      <c r="S55" s="594"/>
      <c r="T55" s="594"/>
      <c r="U55" s="594"/>
      <c r="V55" s="594"/>
    </row>
    <row r="56" spans="1:22" x14ac:dyDescent="0.25">
      <c r="A56" s="594"/>
      <c r="B56" s="594"/>
      <c r="C56" s="594"/>
      <c r="D56" s="594"/>
      <c r="E56" s="594"/>
      <c r="F56" s="594"/>
      <c r="G56" s="594"/>
      <c r="H56" s="594"/>
      <c r="I56" s="594"/>
      <c r="J56" s="594"/>
      <c r="K56" s="594"/>
      <c r="L56" s="594"/>
      <c r="M56" s="594"/>
      <c r="N56" s="594"/>
      <c r="O56" s="594"/>
      <c r="P56" s="594"/>
      <c r="Q56" s="594"/>
      <c r="R56" s="594"/>
      <c r="S56" s="594"/>
      <c r="T56" s="594"/>
      <c r="U56" s="594"/>
      <c r="V56" s="594"/>
    </row>
    <row r="57" spans="1:22" x14ac:dyDescent="0.25">
      <c r="A57" s="594"/>
      <c r="B57" s="594"/>
      <c r="C57" s="594"/>
      <c r="D57" s="594"/>
      <c r="E57" s="594"/>
      <c r="F57" s="594"/>
      <c r="G57" s="594"/>
      <c r="H57" s="594"/>
      <c r="I57" s="594"/>
      <c r="J57" s="594"/>
      <c r="K57" s="594"/>
      <c r="L57" s="594"/>
      <c r="M57" s="594"/>
      <c r="N57" s="594"/>
      <c r="O57" s="594"/>
      <c r="P57" s="594"/>
      <c r="Q57" s="594"/>
      <c r="R57" s="594"/>
      <c r="S57" s="594"/>
      <c r="T57" s="594"/>
      <c r="U57" s="594"/>
      <c r="V57" s="594"/>
    </row>
    <row r="58" spans="1:22" x14ac:dyDescent="0.25">
      <c r="A58" s="594"/>
      <c r="B58" s="594"/>
      <c r="C58" s="594"/>
      <c r="D58" s="594"/>
      <c r="E58" s="594"/>
      <c r="F58" s="594"/>
      <c r="G58" s="594"/>
      <c r="H58" s="594"/>
      <c r="I58" s="594"/>
      <c r="J58" s="594"/>
      <c r="K58" s="594"/>
      <c r="L58" s="594"/>
      <c r="M58" s="594"/>
      <c r="N58" s="594"/>
      <c r="O58" s="594"/>
      <c r="P58" s="594"/>
      <c r="Q58" s="594"/>
      <c r="R58" s="594"/>
      <c r="S58" s="594"/>
      <c r="T58" s="594"/>
      <c r="U58" s="594"/>
      <c r="V58" s="594"/>
    </row>
    <row r="59" spans="1:22" x14ac:dyDescent="0.25">
      <c r="A59" s="594"/>
      <c r="B59" s="594"/>
      <c r="C59" s="594"/>
      <c r="D59" s="594"/>
      <c r="E59" s="594"/>
      <c r="F59" s="594"/>
      <c r="G59" s="594"/>
      <c r="H59" s="594"/>
      <c r="I59" s="594"/>
      <c r="J59" s="594"/>
      <c r="K59" s="594"/>
      <c r="L59" s="594"/>
      <c r="M59" s="594"/>
      <c r="N59" s="594"/>
      <c r="O59" s="594"/>
      <c r="P59" s="594"/>
      <c r="Q59" s="594"/>
      <c r="R59" s="594"/>
      <c r="S59" s="594"/>
      <c r="T59" s="594"/>
      <c r="U59" s="594"/>
      <c r="V59" s="594"/>
    </row>
    <row r="60" spans="1:22" x14ac:dyDescent="0.25">
      <c r="A60" s="594"/>
      <c r="B60" s="594"/>
      <c r="C60" s="594"/>
      <c r="D60" s="594"/>
      <c r="E60" s="594"/>
      <c r="F60" s="594"/>
      <c r="G60" s="594"/>
      <c r="H60" s="594"/>
      <c r="I60" s="594"/>
      <c r="J60" s="594"/>
      <c r="K60" s="594"/>
      <c r="L60" s="594"/>
      <c r="M60" s="594"/>
      <c r="N60" s="594"/>
      <c r="O60" s="594"/>
      <c r="P60" s="594"/>
      <c r="Q60" s="594"/>
      <c r="R60" s="594"/>
      <c r="S60" s="594"/>
      <c r="T60" s="594"/>
      <c r="U60" s="594"/>
      <c r="V60" s="594"/>
    </row>
    <row r="61" spans="1:22" x14ac:dyDescent="0.25">
      <c r="A61" s="594"/>
      <c r="B61" s="594"/>
      <c r="C61" s="594"/>
      <c r="D61" s="594"/>
      <c r="E61" s="594"/>
      <c r="F61" s="594"/>
      <c r="G61" s="594"/>
      <c r="H61" s="594"/>
      <c r="I61" s="594"/>
      <c r="J61" s="594"/>
      <c r="K61" s="594"/>
      <c r="L61" s="594"/>
      <c r="M61" s="594"/>
      <c r="N61" s="594"/>
      <c r="O61" s="594"/>
      <c r="P61" s="594"/>
      <c r="Q61" s="594"/>
      <c r="R61" s="594"/>
      <c r="S61" s="594"/>
      <c r="T61" s="594"/>
      <c r="U61" s="594"/>
      <c r="V61" s="594"/>
    </row>
    <row r="62" spans="1:22" x14ac:dyDescent="0.25">
      <c r="A62" s="594"/>
      <c r="B62" s="594"/>
      <c r="C62" s="594"/>
      <c r="D62" s="594"/>
      <c r="E62" s="594"/>
      <c r="F62" s="594"/>
      <c r="G62" s="594"/>
      <c r="H62" s="594"/>
      <c r="I62" s="594"/>
      <c r="J62" s="594"/>
      <c r="K62" s="594"/>
      <c r="L62" s="594"/>
      <c r="M62" s="594"/>
      <c r="N62" s="594"/>
      <c r="O62" s="594"/>
      <c r="P62" s="594"/>
      <c r="Q62" s="594"/>
      <c r="R62" s="594"/>
      <c r="S62" s="594"/>
      <c r="T62" s="594"/>
      <c r="U62" s="594"/>
      <c r="V62" s="594"/>
    </row>
    <row r="63" spans="1:22" x14ac:dyDescent="0.25">
      <c r="A63" s="594"/>
      <c r="B63" s="594"/>
      <c r="C63" s="594"/>
      <c r="D63" s="594"/>
      <c r="E63" s="594"/>
      <c r="F63" s="594"/>
      <c r="G63" s="594"/>
      <c r="H63" s="594"/>
      <c r="I63" s="594"/>
      <c r="J63" s="594"/>
      <c r="K63" s="594"/>
      <c r="L63" s="594"/>
      <c r="M63" s="594"/>
      <c r="N63" s="594"/>
      <c r="O63" s="594"/>
      <c r="P63" s="594"/>
      <c r="Q63" s="594"/>
      <c r="R63" s="594"/>
      <c r="S63" s="594"/>
      <c r="T63" s="594"/>
      <c r="U63" s="594"/>
      <c r="V63" s="594"/>
    </row>
    <row r="64" spans="1:22" x14ac:dyDescent="0.25">
      <c r="A64" s="594"/>
      <c r="B64" s="594"/>
      <c r="C64" s="594"/>
      <c r="D64" s="594"/>
      <c r="E64" s="594"/>
      <c r="F64" s="594"/>
      <c r="G64" s="594"/>
      <c r="H64" s="594"/>
      <c r="I64" s="594"/>
      <c r="J64" s="594"/>
      <c r="K64" s="594"/>
      <c r="L64" s="594"/>
      <c r="M64" s="594"/>
      <c r="N64" s="594"/>
      <c r="O64" s="594"/>
      <c r="P64" s="594"/>
      <c r="Q64" s="594"/>
      <c r="R64" s="594"/>
      <c r="S64" s="594"/>
      <c r="T64" s="594"/>
      <c r="U64" s="594"/>
      <c r="V64" s="594"/>
    </row>
    <row r="65" spans="1:22" x14ac:dyDescent="0.25">
      <c r="A65" s="594"/>
      <c r="B65" s="594"/>
      <c r="C65" s="594"/>
      <c r="D65" s="594"/>
      <c r="E65" s="594"/>
      <c r="F65" s="594"/>
      <c r="G65" s="594"/>
      <c r="H65" s="594"/>
      <c r="I65" s="594"/>
      <c r="J65" s="594"/>
      <c r="K65" s="594"/>
      <c r="L65" s="594"/>
      <c r="M65" s="594"/>
      <c r="N65" s="594"/>
      <c r="O65" s="594"/>
      <c r="P65" s="594"/>
      <c r="Q65" s="594"/>
      <c r="R65" s="594"/>
      <c r="S65" s="594"/>
      <c r="T65" s="594"/>
      <c r="U65" s="594"/>
      <c r="V65" s="594"/>
    </row>
    <row r="66" spans="1:22" x14ac:dyDescent="0.25">
      <c r="A66" s="594"/>
      <c r="B66" s="594"/>
      <c r="C66" s="594"/>
      <c r="D66" s="594"/>
      <c r="E66" s="594"/>
      <c r="F66" s="594"/>
      <c r="G66" s="594"/>
      <c r="H66" s="594"/>
      <c r="I66" s="594"/>
      <c r="J66" s="594"/>
      <c r="K66" s="594"/>
      <c r="L66" s="594"/>
      <c r="M66" s="594"/>
      <c r="N66" s="594"/>
      <c r="O66" s="594"/>
      <c r="P66" s="594"/>
      <c r="Q66" s="594"/>
      <c r="R66" s="594"/>
      <c r="S66" s="594"/>
      <c r="T66" s="594"/>
      <c r="U66" s="594"/>
      <c r="V66" s="594"/>
    </row>
    <row r="67" spans="1:22" x14ac:dyDescent="0.25">
      <c r="A67" s="594"/>
      <c r="B67" s="594"/>
      <c r="C67" s="594"/>
      <c r="D67" s="594"/>
      <c r="E67" s="594"/>
      <c r="F67" s="594"/>
      <c r="G67" s="594"/>
      <c r="H67" s="594"/>
      <c r="I67" s="594"/>
      <c r="J67" s="594"/>
      <c r="K67" s="594"/>
      <c r="L67" s="594"/>
      <c r="M67" s="594"/>
      <c r="N67" s="594"/>
      <c r="O67" s="594"/>
      <c r="P67" s="594"/>
      <c r="Q67" s="594"/>
      <c r="R67" s="594"/>
      <c r="S67" s="594"/>
      <c r="T67" s="594"/>
      <c r="U67" s="594"/>
      <c r="V67" s="594"/>
    </row>
    <row r="68" spans="1:22" x14ac:dyDescent="0.25">
      <c r="A68" s="594"/>
      <c r="B68" s="594"/>
      <c r="C68" s="594"/>
      <c r="D68" s="594"/>
      <c r="E68" s="594"/>
      <c r="F68" s="594"/>
      <c r="G68" s="594"/>
      <c r="H68" s="594"/>
      <c r="I68" s="594"/>
      <c r="J68" s="594"/>
      <c r="K68" s="594"/>
      <c r="L68" s="594"/>
      <c r="M68" s="594"/>
      <c r="N68" s="594"/>
      <c r="O68" s="594"/>
      <c r="P68" s="594"/>
      <c r="Q68" s="594"/>
      <c r="R68" s="594"/>
      <c r="S68" s="594"/>
      <c r="T68" s="594"/>
      <c r="U68" s="594"/>
      <c r="V68" s="594"/>
    </row>
    <row r="69" spans="1:22" x14ac:dyDescent="0.25">
      <c r="A69" s="594"/>
      <c r="B69" s="594"/>
      <c r="C69" s="594"/>
      <c r="D69" s="594"/>
      <c r="E69" s="594"/>
      <c r="F69" s="594"/>
      <c r="G69" s="594"/>
      <c r="H69" s="594"/>
      <c r="I69" s="594"/>
      <c r="J69" s="594"/>
      <c r="K69" s="594"/>
      <c r="L69" s="594"/>
      <c r="M69" s="594"/>
      <c r="N69" s="594"/>
      <c r="O69" s="594"/>
      <c r="P69" s="594"/>
      <c r="Q69" s="594"/>
      <c r="R69" s="594"/>
      <c r="S69" s="594"/>
      <c r="T69" s="594"/>
      <c r="U69" s="594"/>
      <c r="V69" s="594"/>
    </row>
    <row r="70" spans="1:22" x14ac:dyDescent="0.25">
      <c r="A70" s="594"/>
      <c r="B70" s="594"/>
      <c r="C70" s="594"/>
      <c r="D70" s="594"/>
      <c r="E70" s="594"/>
      <c r="F70" s="594"/>
      <c r="G70" s="594"/>
      <c r="H70" s="594"/>
      <c r="I70" s="594"/>
      <c r="J70" s="594"/>
      <c r="K70" s="594"/>
      <c r="L70" s="594"/>
      <c r="M70" s="594"/>
      <c r="N70" s="594"/>
      <c r="O70" s="594"/>
      <c r="P70" s="594"/>
      <c r="Q70" s="594"/>
      <c r="R70" s="594"/>
      <c r="S70" s="594"/>
      <c r="T70" s="594"/>
      <c r="U70" s="594"/>
      <c r="V70" s="594"/>
    </row>
    <row r="71" spans="1:22" x14ac:dyDescent="0.25">
      <c r="A71" s="594"/>
      <c r="B71" s="594"/>
      <c r="C71" s="594"/>
      <c r="D71" s="594"/>
      <c r="E71" s="594"/>
      <c r="F71" s="594"/>
      <c r="G71" s="594"/>
      <c r="H71" s="594"/>
      <c r="I71" s="594"/>
      <c r="J71" s="594"/>
      <c r="K71" s="594"/>
      <c r="L71" s="594"/>
      <c r="M71" s="594"/>
      <c r="N71" s="594"/>
      <c r="O71" s="594"/>
      <c r="P71" s="594"/>
      <c r="Q71" s="594"/>
      <c r="R71" s="594"/>
      <c r="S71" s="594"/>
      <c r="T71" s="594"/>
      <c r="U71" s="594"/>
      <c r="V71" s="594"/>
    </row>
    <row r="72" spans="1:22" x14ac:dyDescent="0.25">
      <c r="A72" s="594"/>
      <c r="B72" s="594"/>
      <c r="C72" s="594"/>
      <c r="D72" s="594"/>
      <c r="E72" s="594"/>
      <c r="F72" s="594"/>
      <c r="G72" s="594"/>
      <c r="H72" s="594"/>
      <c r="I72" s="594"/>
      <c r="J72" s="594"/>
      <c r="K72" s="594"/>
      <c r="L72" s="594"/>
      <c r="M72" s="594"/>
      <c r="N72" s="594"/>
      <c r="O72" s="594"/>
      <c r="P72" s="594"/>
      <c r="Q72" s="594"/>
      <c r="R72" s="594"/>
      <c r="S72" s="594"/>
      <c r="T72" s="594"/>
      <c r="U72" s="594"/>
      <c r="V72" s="594"/>
    </row>
    <row r="73" spans="1:22" x14ac:dyDescent="0.25">
      <c r="A73" s="594"/>
      <c r="B73" s="594"/>
      <c r="C73" s="594"/>
      <c r="D73" s="594"/>
      <c r="E73" s="594"/>
      <c r="F73" s="594"/>
      <c r="G73" s="594"/>
      <c r="H73" s="594"/>
      <c r="I73" s="594"/>
      <c r="J73" s="594"/>
      <c r="K73" s="594"/>
      <c r="L73" s="594"/>
      <c r="M73" s="594"/>
      <c r="N73" s="594"/>
      <c r="O73" s="594"/>
      <c r="P73" s="594"/>
      <c r="Q73" s="594"/>
      <c r="R73" s="594"/>
      <c r="S73" s="594"/>
      <c r="T73" s="594"/>
      <c r="U73" s="594"/>
      <c r="V73" s="594"/>
    </row>
    <row r="74" spans="1:22" x14ac:dyDescent="0.25">
      <c r="A74" s="594"/>
      <c r="B74" s="594"/>
      <c r="C74" s="594"/>
      <c r="D74" s="594"/>
      <c r="E74" s="594"/>
      <c r="F74" s="594"/>
      <c r="G74" s="594"/>
      <c r="H74" s="594"/>
      <c r="I74" s="594"/>
      <c r="J74" s="594"/>
      <c r="K74" s="594"/>
      <c r="L74" s="594"/>
      <c r="M74" s="594"/>
      <c r="N74" s="594"/>
      <c r="O74" s="594"/>
      <c r="P74" s="594"/>
      <c r="Q74" s="594"/>
      <c r="R74" s="594"/>
      <c r="S74" s="594"/>
      <c r="T74" s="594"/>
      <c r="U74" s="594"/>
      <c r="V74" s="594"/>
    </row>
    <row r="75" spans="1:22" x14ac:dyDescent="0.25">
      <c r="A75" s="594"/>
      <c r="B75" s="594"/>
      <c r="C75" s="594"/>
      <c r="D75" s="594"/>
      <c r="E75" s="594"/>
      <c r="F75" s="594"/>
      <c r="G75" s="594"/>
      <c r="H75" s="594"/>
      <c r="I75" s="594"/>
      <c r="J75" s="594"/>
      <c r="K75" s="594"/>
      <c r="L75" s="594"/>
      <c r="M75" s="594"/>
      <c r="N75" s="594"/>
      <c r="O75" s="594"/>
      <c r="P75" s="594"/>
      <c r="Q75" s="594"/>
      <c r="R75" s="594"/>
      <c r="S75" s="594"/>
      <c r="T75" s="594"/>
      <c r="U75" s="594"/>
      <c r="V75" s="594"/>
    </row>
    <row r="76" spans="1:22" x14ac:dyDescent="0.25">
      <c r="A76" s="594"/>
      <c r="B76" s="594"/>
      <c r="C76" s="594"/>
      <c r="D76" s="594"/>
      <c r="E76" s="594"/>
      <c r="F76" s="594"/>
      <c r="G76" s="594"/>
      <c r="H76" s="594"/>
      <c r="I76" s="594"/>
      <c r="J76" s="594"/>
      <c r="K76" s="594"/>
      <c r="L76" s="594"/>
      <c r="M76" s="594"/>
      <c r="N76" s="594"/>
      <c r="O76" s="594"/>
      <c r="P76" s="594"/>
      <c r="Q76" s="594"/>
      <c r="R76" s="594"/>
      <c r="S76" s="594"/>
      <c r="T76" s="594"/>
      <c r="U76" s="594"/>
      <c r="V76" s="594"/>
    </row>
    <row r="77" spans="1:22" x14ac:dyDescent="0.25">
      <c r="A77" s="594"/>
      <c r="B77" s="594"/>
      <c r="C77" s="594"/>
      <c r="D77" s="594"/>
      <c r="E77" s="594"/>
      <c r="F77" s="594"/>
      <c r="G77" s="594"/>
      <c r="H77" s="594"/>
      <c r="I77" s="594"/>
      <c r="J77" s="594"/>
      <c r="K77" s="594"/>
      <c r="L77" s="594"/>
      <c r="M77" s="594"/>
      <c r="N77" s="594"/>
      <c r="O77" s="594"/>
      <c r="P77" s="594"/>
      <c r="Q77" s="594"/>
      <c r="R77" s="594"/>
      <c r="S77" s="594"/>
      <c r="T77" s="594"/>
      <c r="U77" s="594"/>
      <c r="V77" s="594"/>
    </row>
    <row r="78" spans="1:22" x14ac:dyDescent="0.25">
      <c r="A78" s="594"/>
      <c r="B78" s="594"/>
      <c r="C78" s="594"/>
      <c r="D78" s="594"/>
      <c r="E78" s="594"/>
      <c r="F78" s="594"/>
      <c r="G78" s="594"/>
      <c r="H78" s="594"/>
      <c r="I78" s="594"/>
      <c r="J78" s="594"/>
      <c r="K78" s="594"/>
      <c r="L78" s="594"/>
      <c r="M78" s="594"/>
      <c r="N78" s="594"/>
      <c r="O78" s="594"/>
      <c r="P78" s="594"/>
      <c r="Q78" s="594"/>
      <c r="R78" s="594"/>
      <c r="S78" s="594"/>
      <c r="T78" s="594"/>
      <c r="U78" s="594"/>
      <c r="V78" s="594"/>
    </row>
    <row r="79" spans="1:22" x14ac:dyDescent="0.25">
      <c r="A79" s="594"/>
      <c r="B79" s="594"/>
      <c r="C79" s="594"/>
      <c r="D79" s="594"/>
      <c r="E79" s="594"/>
      <c r="F79" s="594"/>
      <c r="G79" s="594"/>
      <c r="H79" s="594"/>
      <c r="I79" s="594"/>
      <c r="J79" s="594"/>
      <c r="K79" s="594"/>
      <c r="L79" s="594"/>
      <c r="M79" s="594"/>
      <c r="N79" s="594"/>
      <c r="O79" s="594"/>
      <c r="P79" s="594"/>
      <c r="Q79" s="594"/>
      <c r="R79" s="594"/>
      <c r="S79" s="594"/>
      <c r="T79" s="594"/>
      <c r="U79" s="594"/>
      <c r="V79" s="594"/>
    </row>
    <row r="80" spans="1:22" x14ac:dyDescent="0.25">
      <c r="A80" s="594"/>
      <c r="B80" s="594"/>
      <c r="C80" s="594"/>
      <c r="D80" s="594"/>
      <c r="E80" s="594"/>
      <c r="F80" s="594"/>
      <c r="G80" s="594"/>
      <c r="H80" s="594"/>
      <c r="I80" s="594"/>
      <c r="J80" s="594"/>
      <c r="K80" s="594"/>
      <c r="L80" s="594"/>
      <c r="M80" s="594"/>
      <c r="N80" s="594"/>
      <c r="O80" s="594"/>
      <c r="P80" s="594"/>
      <c r="Q80" s="594"/>
      <c r="R80" s="594"/>
      <c r="S80" s="594"/>
      <c r="T80" s="594"/>
      <c r="U80" s="594"/>
      <c r="V80" s="594"/>
    </row>
    <row r="81" spans="1:22" x14ac:dyDescent="0.25">
      <c r="A81" s="594"/>
      <c r="B81" s="594"/>
      <c r="C81" s="594"/>
      <c r="D81" s="594"/>
      <c r="E81" s="594"/>
      <c r="F81" s="594"/>
      <c r="G81" s="594"/>
      <c r="H81" s="594"/>
      <c r="I81" s="594"/>
      <c r="J81" s="594"/>
      <c r="K81" s="594"/>
      <c r="L81" s="594"/>
      <c r="M81" s="594"/>
      <c r="N81" s="594"/>
      <c r="O81" s="594"/>
      <c r="P81" s="594"/>
      <c r="Q81" s="594"/>
      <c r="R81" s="594"/>
      <c r="S81" s="594"/>
      <c r="T81" s="594"/>
      <c r="U81" s="594"/>
      <c r="V81" s="594"/>
    </row>
    <row r="82" spans="1:22" x14ac:dyDescent="0.25">
      <c r="A82" s="594"/>
      <c r="B82" s="594"/>
      <c r="C82" s="594"/>
      <c r="D82" s="594"/>
      <c r="E82" s="594"/>
      <c r="F82" s="594"/>
      <c r="G82" s="594"/>
      <c r="H82" s="594"/>
      <c r="I82" s="594"/>
      <c r="J82" s="594"/>
      <c r="K82" s="594"/>
      <c r="L82" s="594"/>
      <c r="M82" s="594"/>
      <c r="N82" s="594"/>
      <c r="O82" s="594"/>
      <c r="P82" s="594"/>
      <c r="Q82" s="594"/>
      <c r="R82" s="594"/>
      <c r="S82" s="594"/>
      <c r="T82" s="594"/>
      <c r="U82" s="594"/>
      <c r="V82" s="594"/>
    </row>
    <row r="83" spans="1:22" x14ac:dyDescent="0.25">
      <c r="A83" s="594"/>
      <c r="B83" s="594"/>
      <c r="C83" s="594"/>
      <c r="D83" s="594"/>
      <c r="E83" s="594"/>
      <c r="F83" s="594"/>
      <c r="G83" s="594"/>
      <c r="H83" s="594"/>
      <c r="I83" s="594"/>
      <c r="J83" s="594"/>
      <c r="K83" s="594"/>
      <c r="L83" s="594"/>
      <c r="M83" s="594"/>
      <c r="N83" s="594"/>
      <c r="O83" s="594"/>
      <c r="P83" s="594"/>
      <c r="Q83" s="594"/>
      <c r="R83" s="594"/>
      <c r="S83" s="594"/>
      <c r="T83" s="594"/>
      <c r="U83" s="594"/>
      <c r="V83" s="594"/>
    </row>
    <row r="84" spans="1:22" x14ac:dyDescent="0.25">
      <c r="A84" s="594"/>
      <c r="B84" s="594"/>
      <c r="C84" s="594"/>
      <c r="D84" s="594"/>
      <c r="E84" s="594"/>
      <c r="F84" s="594"/>
      <c r="G84" s="594"/>
      <c r="H84" s="594"/>
      <c r="I84" s="594"/>
      <c r="J84" s="594"/>
      <c r="K84" s="594"/>
      <c r="L84" s="594"/>
      <c r="M84" s="594"/>
      <c r="N84" s="594"/>
      <c r="O84" s="594"/>
      <c r="P84" s="594"/>
      <c r="Q84" s="594"/>
      <c r="R84" s="594"/>
      <c r="S84" s="594"/>
      <c r="T84" s="594"/>
      <c r="U84" s="594"/>
      <c r="V84" s="594"/>
    </row>
    <row r="85" spans="1:22" x14ac:dyDescent="0.25">
      <c r="A85" s="594"/>
      <c r="B85" s="594"/>
      <c r="C85" s="594"/>
      <c r="D85" s="594"/>
      <c r="E85" s="594"/>
      <c r="F85" s="594"/>
      <c r="G85" s="594"/>
      <c r="H85" s="594"/>
      <c r="I85" s="594"/>
      <c r="J85" s="594"/>
      <c r="K85" s="594"/>
      <c r="L85" s="594"/>
      <c r="M85" s="594"/>
      <c r="N85" s="594"/>
      <c r="O85" s="594"/>
      <c r="P85" s="594"/>
      <c r="Q85" s="594"/>
      <c r="R85" s="594"/>
      <c r="S85" s="594"/>
      <c r="T85" s="594"/>
      <c r="U85" s="594"/>
      <c r="V85" s="594"/>
    </row>
    <row r="86" spans="1:22" x14ac:dyDescent="0.25">
      <c r="A86" s="594"/>
      <c r="B86" s="594"/>
      <c r="C86" s="594"/>
      <c r="D86" s="594"/>
      <c r="E86" s="594"/>
      <c r="F86" s="594"/>
      <c r="G86" s="594"/>
      <c r="H86" s="594"/>
      <c r="I86" s="594"/>
      <c r="J86" s="594"/>
      <c r="K86" s="594"/>
      <c r="L86" s="594"/>
      <c r="M86" s="594"/>
      <c r="N86" s="594"/>
      <c r="O86" s="594"/>
      <c r="P86" s="594"/>
      <c r="Q86" s="594"/>
      <c r="R86" s="594"/>
      <c r="S86" s="594"/>
      <c r="T86" s="594"/>
      <c r="U86" s="594"/>
      <c r="V86" s="594"/>
    </row>
    <row r="87" spans="1:22" x14ac:dyDescent="0.25">
      <c r="A87" s="594"/>
      <c r="B87" s="594"/>
      <c r="C87" s="594"/>
      <c r="D87" s="594"/>
      <c r="E87" s="594"/>
      <c r="F87" s="594"/>
      <c r="G87" s="594"/>
      <c r="H87" s="594"/>
      <c r="I87" s="594"/>
      <c r="J87" s="594"/>
      <c r="K87" s="594"/>
      <c r="L87" s="594"/>
      <c r="M87" s="594"/>
      <c r="N87" s="594"/>
      <c r="O87" s="594"/>
      <c r="P87" s="594"/>
      <c r="Q87" s="594"/>
      <c r="R87" s="594"/>
      <c r="S87" s="594"/>
      <c r="T87" s="594"/>
      <c r="U87" s="594"/>
      <c r="V87" s="594"/>
    </row>
    <row r="88" spans="1:22" x14ac:dyDescent="0.25">
      <c r="A88" s="594"/>
      <c r="B88" s="594"/>
      <c r="C88" s="594"/>
      <c r="D88" s="594"/>
      <c r="E88" s="594"/>
      <c r="F88" s="594"/>
      <c r="G88" s="594"/>
      <c r="H88" s="594"/>
      <c r="I88" s="594"/>
      <c r="J88" s="594"/>
      <c r="K88" s="594"/>
      <c r="L88" s="594"/>
      <c r="M88" s="594"/>
      <c r="N88" s="594"/>
      <c r="O88" s="594"/>
      <c r="P88" s="594"/>
      <c r="Q88" s="594"/>
      <c r="R88" s="594"/>
      <c r="S88" s="594"/>
      <c r="T88" s="594"/>
      <c r="U88" s="594"/>
      <c r="V88" s="594"/>
    </row>
    <row r="89" spans="1:22" x14ac:dyDescent="0.25">
      <c r="A89" s="594"/>
      <c r="B89" s="594"/>
      <c r="C89" s="594"/>
      <c r="D89" s="594"/>
      <c r="E89" s="594"/>
      <c r="F89" s="594"/>
      <c r="G89" s="594"/>
      <c r="H89" s="594"/>
      <c r="I89" s="594"/>
      <c r="J89" s="594"/>
      <c r="K89" s="594"/>
      <c r="L89" s="594"/>
      <c r="M89" s="594"/>
      <c r="N89" s="594"/>
      <c r="O89" s="594"/>
      <c r="P89" s="594"/>
      <c r="Q89" s="594"/>
      <c r="R89" s="594"/>
      <c r="S89" s="594"/>
      <c r="T89" s="594"/>
      <c r="U89" s="594"/>
      <c r="V89" s="594"/>
    </row>
    <row r="90" spans="1:22" x14ac:dyDescent="0.25">
      <c r="A90" s="594"/>
      <c r="B90" s="594"/>
      <c r="C90" s="594"/>
      <c r="D90" s="594"/>
      <c r="E90" s="594"/>
      <c r="F90" s="594"/>
      <c r="G90" s="594"/>
      <c r="H90" s="594"/>
      <c r="I90" s="594"/>
      <c r="J90" s="594"/>
      <c r="K90" s="594"/>
      <c r="L90" s="594"/>
      <c r="M90" s="594"/>
      <c r="N90" s="594"/>
      <c r="O90" s="594"/>
      <c r="P90" s="594"/>
      <c r="Q90" s="594"/>
      <c r="R90" s="594"/>
      <c r="S90" s="594"/>
      <c r="T90" s="594"/>
      <c r="U90" s="594"/>
      <c r="V90" s="594"/>
    </row>
    <row r="91" spans="1:22" x14ac:dyDescent="0.25">
      <c r="A91" s="594"/>
      <c r="B91" s="594"/>
      <c r="C91" s="594"/>
      <c r="D91" s="594"/>
      <c r="E91" s="594"/>
      <c r="F91" s="594"/>
      <c r="G91" s="594"/>
      <c r="H91" s="594"/>
      <c r="I91" s="594"/>
      <c r="J91" s="594"/>
      <c r="K91" s="594"/>
      <c r="L91" s="594"/>
      <c r="M91" s="594"/>
      <c r="N91" s="594"/>
      <c r="O91" s="594"/>
      <c r="P91" s="594"/>
      <c r="Q91" s="594"/>
      <c r="R91" s="594"/>
      <c r="S91" s="594"/>
      <c r="T91" s="594"/>
      <c r="U91" s="594"/>
      <c r="V91" s="594"/>
    </row>
    <row r="92" spans="1:22" x14ac:dyDescent="0.25">
      <c r="A92" s="594"/>
      <c r="B92" s="594"/>
      <c r="C92" s="594"/>
      <c r="D92" s="594"/>
      <c r="E92" s="594"/>
      <c r="F92" s="594"/>
      <c r="G92" s="594"/>
      <c r="H92" s="594"/>
      <c r="I92" s="594"/>
      <c r="J92" s="594"/>
      <c r="K92" s="594"/>
      <c r="L92" s="594"/>
      <c r="M92" s="594"/>
      <c r="N92" s="594"/>
      <c r="O92" s="594"/>
      <c r="P92" s="594"/>
      <c r="Q92" s="594"/>
      <c r="R92" s="594"/>
      <c r="S92" s="594"/>
      <c r="T92" s="594"/>
      <c r="U92" s="594"/>
      <c r="V92" s="594"/>
    </row>
    <row r="93" spans="1:22" x14ac:dyDescent="0.25">
      <c r="A93" s="594"/>
      <c r="B93" s="594"/>
      <c r="C93" s="594"/>
      <c r="D93" s="594"/>
      <c r="E93" s="594"/>
      <c r="F93" s="594"/>
      <c r="G93" s="594"/>
      <c r="H93" s="594"/>
      <c r="I93" s="594"/>
      <c r="J93" s="594"/>
      <c r="K93" s="594"/>
      <c r="L93" s="594"/>
      <c r="M93" s="594"/>
      <c r="N93" s="594"/>
      <c r="O93" s="594"/>
      <c r="P93" s="594"/>
      <c r="Q93" s="594"/>
      <c r="R93" s="594"/>
      <c r="S93" s="594"/>
      <c r="T93" s="594"/>
      <c r="U93" s="594"/>
      <c r="V93" s="594"/>
    </row>
    <row r="94" spans="1:22" x14ac:dyDescent="0.25">
      <c r="A94" s="594"/>
      <c r="B94" s="594"/>
      <c r="C94" s="594"/>
      <c r="D94" s="594"/>
      <c r="E94" s="594"/>
      <c r="F94" s="594"/>
      <c r="G94" s="594"/>
      <c r="H94" s="594"/>
      <c r="I94" s="594"/>
      <c r="J94" s="594"/>
      <c r="K94" s="594"/>
      <c r="L94" s="594"/>
      <c r="M94" s="594"/>
      <c r="N94" s="594"/>
      <c r="O94" s="594"/>
      <c r="P94" s="594"/>
      <c r="Q94" s="594"/>
      <c r="R94" s="594"/>
      <c r="S94" s="594"/>
      <c r="T94" s="594"/>
      <c r="U94" s="594"/>
      <c r="V94" s="594"/>
    </row>
    <row r="95" spans="1:22" x14ac:dyDescent="0.25">
      <c r="A95" s="594"/>
      <c r="B95" s="594"/>
      <c r="C95" s="594"/>
      <c r="D95" s="594"/>
      <c r="E95" s="594"/>
      <c r="F95" s="594"/>
      <c r="G95" s="594"/>
      <c r="H95" s="594"/>
      <c r="I95" s="594"/>
      <c r="J95" s="594"/>
      <c r="K95" s="594"/>
      <c r="L95" s="594"/>
      <c r="M95" s="594"/>
      <c r="N95" s="594"/>
      <c r="O95" s="594"/>
      <c r="P95" s="594"/>
      <c r="Q95" s="594"/>
      <c r="R95" s="594"/>
      <c r="S95" s="594"/>
      <c r="T95" s="594"/>
      <c r="U95" s="594"/>
      <c r="V95" s="594"/>
    </row>
    <row r="96" spans="1:22" x14ac:dyDescent="0.25">
      <c r="A96" s="594"/>
      <c r="B96" s="594"/>
      <c r="C96" s="594"/>
      <c r="D96" s="594"/>
      <c r="E96" s="594"/>
      <c r="F96" s="594"/>
      <c r="G96" s="594"/>
      <c r="H96" s="594"/>
      <c r="I96" s="594"/>
      <c r="J96" s="594"/>
      <c r="K96" s="594"/>
      <c r="L96" s="594"/>
      <c r="M96" s="594"/>
      <c r="N96" s="594"/>
      <c r="O96" s="594"/>
      <c r="P96" s="594"/>
      <c r="Q96" s="594"/>
      <c r="R96" s="594"/>
      <c r="S96" s="594"/>
      <c r="T96" s="594"/>
      <c r="U96" s="594"/>
      <c r="V96" s="594"/>
    </row>
    <row r="97" spans="1:22" x14ac:dyDescent="0.25">
      <c r="A97" s="594"/>
      <c r="B97" s="594"/>
      <c r="C97" s="594"/>
      <c r="D97" s="594"/>
      <c r="E97" s="594"/>
      <c r="F97" s="594"/>
      <c r="G97" s="594"/>
      <c r="H97" s="594"/>
      <c r="I97" s="594"/>
      <c r="J97" s="594"/>
      <c r="K97" s="594"/>
      <c r="L97" s="594"/>
      <c r="M97" s="594"/>
      <c r="N97" s="594"/>
      <c r="O97" s="594"/>
      <c r="P97" s="594"/>
      <c r="Q97" s="594"/>
      <c r="R97" s="594"/>
      <c r="S97" s="594"/>
      <c r="T97" s="594"/>
      <c r="U97" s="594"/>
      <c r="V97" s="594"/>
    </row>
    <row r="98" spans="1:22" x14ac:dyDescent="0.25">
      <c r="A98" s="594"/>
      <c r="B98" s="594"/>
      <c r="C98" s="594"/>
      <c r="D98" s="594"/>
      <c r="E98" s="594"/>
      <c r="F98" s="594"/>
      <c r="G98" s="594"/>
      <c r="H98" s="594"/>
      <c r="I98" s="594"/>
      <c r="J98" s="594"/>
      <c r="K98" s="594"/>
      <c r="L98" s="594"/>
      <c r="M98" s="594"/>
      <c r="N98" s="594"/>
      <c r="O98" s="594"/>
      <c r="P98" s="594"/>
      <c r="Q98" s="594"/>
      <c r="R98" s="594"/>
      <c r="S98" s="594"/>
      <c r="T98" s="594"/>
      <c r="U98" s="594"/>
      <c r="V98" s="594"/>
    </row>
    <row r="99" spans="1:22" x14ac:dyDescent="0.25">
      <c r="A99" s="594"/>
      <c r="B99" s="594"/>
      <c r="C99" s="594"/>
      <c r="D99" s="594"/>
      <c r="E99" s="594"/>
      <c r="F99" s="594"/>
      <c r="G99" s="594"/>
      <c r="H99" s="594"/>
      <c r="I99" s="594"/>
      <c r="J99" s="594"/>
      <c r="K99" s="594"/>
      <c r="L99" s="594"/>
      <c r="M99" s="594"/>
      <c r="N99" s="594"/>
      <c r="O99" s="594"/>
      <c r="P99" s="594"/>
      <c r="Q99" s="594"/>
      <c r="R99" s="594"/>
      <c r="S99" s="594"/>
      <c r="T99" s="594"/>
      <c r="U99" s="594"/>
      <c r="V99" s="594"/>
    </row>
    <row r="100" spans="1:22" x14ac:dyDescent="0.25">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row>
  </sheetData>
  <sheetProtection sheet="1" objects="1" scenarios="1"/>
  <mergeCells count="1">
    <mergeCell ref="A1:V100"/>
  </mergeCells>
  <printOptions horizontalCentered="1"/>
  <pageMargins left="0.23622047244094491" right="0.23622047244094491" top="0.23622047244094491" bottom="0.23622047244094491" header="0.31496062992125984" footer="0.31496062992125984"/>
  <pageSetup paperSize="9" scale="4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A48"/>
  <sheetViews>
    <sheetView view="pageBreakPreview" zoomScale="90" zoomScaleNormal="90" zoomScaleSheetLayoutView="90" workbookViewId="0">
      <selection activeCell="H2" sqref="H2:P6"/>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0.7109375" style="1" customWidth="1"/>
    <col min="6" max="6" width="1.7109375" style="1" customWidth="1"/>
    <col min="7" max="7" width="2.42578125" style="1" customWidth="1"/>
    <col min="8" max="8" width="1.7109375" style="1" customWidth="1"/>
    <col min="9" max="9" width="43.5703125" style="1" customWidth="1"/>
    <col min="10" max="10" width="1.7109375" style="1" customWidth="1"/>
    <col min="11" max="11" width="4.140625" style="12" bestFit="1" customWidth="1"/>
    <col min="12" max="12" width="1.7109375" style="12" customWidth="1"/>
    <col min="13" max="13" width="13.5703125"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25" customFormat="1" ht="8.1" customHeight="1" x14ac:dyDescent="0.25">
      <c r="A1" s="142"/>
      <c r="B1" s="131"/>
      <c r="C1" s="131"/>
      <c r="D1" s="131"/>
      <c r="E1" s="131"/>
      <c r="F1" s="131"/>
      <c r="G1" s="131"/>
      <c r="H1" s="131"/>
      <c r="I1" s="131"/>
      <c r="J1" s="131"/>
      <c r="K1" s="165"/>
      <c r="L1" s="166"/>
      <c r="M1" s="167"/>
      <c r="N1" s="168"/>
      <c r="O1" s="167"/>
      <c r="P1" s="131"/>
      <c r="Q1" s="144"/>
    </row>
    <row r="2" spans="1:27" s="112" customFormat="1" ht="39.950000000000003" customHeight="1" x14ac:dyDescent="0.25">
      <c r="A2" s="117"/>
      <c r="B2" s="426"/>
      <c r="C2" s="427"/>
      <c r="D2" s="427"/>
      <c r="E2" s="427"/>
      <c r="F2" s="428"/>
      <c r="G2" s="345"/>
      <c r="H2" s="432"/>
      <c r="I2" s="433"/>
      <c r="J2" s="433"/>
      <c r="K2" s="433"/>
      <c r="L2" s="433"/>
      <c r="M2" s="433"/>
      <c r="N2" s="433"/>
      <c r="O2" s="433"/>
      <c r="P2" s="434"/>
      <c r="Q2" s="156"/>
      <c r="R2" s="357"/>
      <c r="S2" s="357"/>
      <c r="T2" s="357"/>
      <c r="U2" s="357"/>
      <c r="V2" s="357"/>
      <c r="W2" s="357"/>
      <c r="X2" s="357"/>
      <c r="Y2" s="357"/>
      <c r="Z2" s="357"/>
      <c r="AA2" s="345"/>
    </row>
    <row r="3" spans="1:27" s="112" customFormat="1" ht="15" customHeight="1" x14ac:dyDescent="0.25">
      <c r="A3" s="117"/>
      <c r="B3" s="415" t="s">
        <v>299</v>
      </c>
      <c r="C3" s="397"/>
      <c r="D3" s="397"/>
      <c r="E3" s="397"/>
      <c r="F3" s="416"/>
      <c r="G3" s="345"/>
      <c r="H3" s="435"/>
      <c r="I3" s="436"/>
      <c r="J3" s="436"/>
      <c r="K3" s="436"/>
      <c r="L3" s="436"/>
      <c r="M3" s="436"/>
      <c r="N3" s="436"/>
      <c r="O3" s="436"/>
      <c r="P3" s="437"/>
      <c r="Q3" s="156"/>
      <c r="R3" s="357"/>
      <c r="S3" s="357"/>
      <c r="T3" s="357"/>
      <c r="U3" s="357"/>
      <c r="V3" s="357"/>
      <c r="W3" s="357"/>
      <c r="X3" s="357"/>
      <c r="Y3" s="357"/>
      <c r="Z3" s="357"/>
      <c r="AA3" s="345"/>
    </row>
    <row r="4" spans="1:27" s="112" customFormat="1" ht="15" customHeight="1" x14ac:dyDescent="0.25">
      <c r="A4" s="117"/>
      <c r="B4" s="415" t="s">
        <v>174</v>
      </c>
      <c r="C4" s="397"/>
      <c r="D4" s="397"/>
      <c r="E4" s="397"/>
      <c r="F4" s="416"/>
      <c r="G4" s="345"/>
      <c r="H4" s="435"/>
      <c r="I4" s="436"/>
      <c r="J4" s="436"/>
      <c r="K4" s="436"/>
      <c r="L4" s="436"/>
      <c r="M4" s="436"/>
      <c r="N4" s="436"/>
      <c r="O4" s="436"/>
      <c r="P4" s="437"/>
      <c r="Q4" s="156"/>
      <c r="R4" s="357"/>
      <c r="S4" s="357"/>
      <c r="T4" s="357"/>
      <c r="U4" s="357"/>
      <c r="V4" s="357"/>
      <c r="W4" s="357"/>
      <c r="X4" s="357"/>
      <c r="Y4" s="357"/>
      <c r="Z4" s="357"/>
      <c r="AA4" s="345"/>
    </row>
    <row r="5" spans="1:27" s="112" customFormat="1" ht="15" customHeight="1" x14ac:dyDescent="0.25">
      <c r="A5" s="117"/>
      <c r="B5" s="595" t="s">
        <v>248</v>
      </c>
      <c r="C5" s="596"/>
      <c r="D5" s="596"/>
      <c r="E5" s="596"/>
      <c r="F5" s="597"/>
      <c r="G5" s="345"/>
      <c r="H5" s="435"/>
      <c r="I5" s="436"/>
      <c r="J5" s="436"/>
      <c r="K5" s="436"/>
      <c r="L5" s="436"/>
      <c r="M5" s="436"/>
      <c r="N5" s="436"/>
      <c r="O5" s="436"/>
      <c r="P5" s="437"/>
      <c r="Q5" s="156"/>
      <c r="R5" s="357"/>
      <c r="S5" s="357"/>
      <c r="T5" s="357"/>
      <c r="U5" s="357"/>
      <c r="V5" s="357"/>
      <c r="W5" s="357"/>
      <c r="X5" s="357"/>
      <c r="Y5" s="357"/>
      <c r="Z5" s="357"/>
      <c r="AA5" s="345"/>
    </row>
    <row r="6" spans="1:27" s="112" customFormat="1" ht="15" customHeight="1" x14ac:dyDescent="0.25">
      <c r="A6" s="117"/>
      <c r="B6" s="442" t="s">
        <v>171</v>
      </c>
      <c r="C6" s="443"/>
      <c r="D6" s="443"/>
      <c r="E6" s="443"/>
      <c r="F6" s="444"/>
      <c r="G6" s="155"/>
      <c r="H6" s="438"/>
      <c r="I6" s="439"/>
      <c r="J6" s="439"/>
      <c r="K6" s="439"/>
      <c r="L6" s="439"/>
      <c r="M6" s="439"/>
      <c r="N6" s="439"/>
      <c r="O6" s="439"/>
      <c r="P6" s="440"/>
      <c r="Q6" s="156"/>
      <c r="R6" s="357"/>
      <c r="S6" s="357"/>
      <c r="T6" s="357"/>
      <c r="U6" s="357"/>
      <c r="V6" s="357"/>
      <c r="W6" s="357"/>
      <c r="X6" s="357"/>
      <c r="Y6" s="357"/>
      <c r="Z6" s="357"/>
      <c r="AA6" s="345"/>
    </row>
    <row r="7" spans="1:27" s="25" customFormat="1" ht="8.1" customHeight="1" x14ac:dyDescent="0.25">
      <c r="A7" s="362"/>
      <c r="B7" s="363"/>
      <c r="C7" s="363"/>
      <c r="D7" s="363"/>
      <c r="E7" s="363"/>
      <c r="F7" s="363"/>
      <c r="G7" s="363"/>
      <c r="H7" s="363"/>
      <c r="I7" s="363"/>
      <c r="J7" s="363"/>
      <c r="K7" s="97"/>
      <c r="L7" s="86"/>
      <c r="M7" s="87"/>
      <c r="N7" s="88"/>
      <c r="O7" s="87"/>
      <c r="P7" s="363"/>
      <c r="Q7" s="364"/>
    </row>
    <row r="8" spans="1:27" s="25" customFormat="1" ht="20.100000000000001" customHeight="1" x14ac:dyDescent="0.25">
      <c r="A8" s="362"/>
      <c r="B8" s="542" t="s">
        <v>32</v>
      </c>
      <c r="C8" s="543"/>
      <c r="D8" s="543"/>
      <c r="E8" s="543"/>
      <c r="F8" s="543"/>
      <c r="G8" s="543"/>
      <c r="H8" s="543"/>
      <c r="I8" s="543"/>
      <c r="J8" s="543"/>
      <c r="K8" s="543"/>
      <c r="L8" s="543"/>
      <c r="M8" s="543"/>
      <c r="N8" s="543"/>
      <c r="O8" s="543"/>
      <c r="P8" s="544"/>
      <c r="Q8" s="364"/>
    </row>
    <row r="9" spans="1:27" s="25" customFormat="1" ht="7.5" customHeight="1" x14ac:dyDescent="0.25">
      <c r="A9" s="362"/>
      <c r="B9" s="363"/>
      <c r="C9" s="363"/>
      <c r="D9" s="363"/>
      <c r="E9" s="363"/>
      <c r="F9" s="363"/>
      <c r="G9" s="363"/>
      <c r="H9" s="363"/>
      <c r="I9" s="363"/>
      <c r="J9" s="363"/>
      <c r="K9" s="97"/>
      <c r="L9" s="86"/>
      <c r="M9" s="87"/>
      <c r="N9" s="88"/>
      <c r="O9" s="87"/>
      <c r="P9" s="363"/>
      <c r="Q9" s="364"/>
    </row>
    <row r="10" spans="1:27" s="8" customFormat="1" ht="20.100000000000001" customHeight="1" x14ac:dyDescent="0.25">
      <c r="A10" s="145"/>
      <c r="B10" s="545" t="s">
        <v>2</v>
      </c>
      <c r="C10" s="546"/>
      <c r="D10" s="546"/>
      <c r="E10" s="546"/>
      <c r="F10" s="547"/>
      <c r="G10" s="58"/>
      <c r="H10" s="545" t="s">
        <v>300</v>
      </c>
      <c r="I10" s="546"/>
      <c r="J10" s="546"/>
      <c r="K10" s="546"/>
      <c r="L10" s="546"/>
      <c r="M10" s="546"/>
      <c r="N10" s="546"/>
      <c r="O10" s="546"/>
      <c r="P10" s="547"/>
      <c r="Q10" s="146"/>
    </row>
    <row r="11" spans="1:27" s="25" customFormat="1" ht="3.95" customHeight="1" x14ac:dyDescent="0.25">
      <c r="A11" s="362"/>
      <c r="B11" s="59"/>
      <c r="C11" s="363"/>
      <c r="D11" s="363"/>
      <c r="E11" s="363"/>
      <c r="F11" s="60"/>
      <c r="G11" s="363"/>
      <c r="H11" s="59"/>
      <c r="I11" s="363"/>
      <c r="J11" s="363"/>
      <c r="K11" s="97"/>
      <c r="L11" s="86"/>
      <c r="M11" s="87"/>
      <c r="N11" s="88"/>
      <c r="O11" s="87"/>
      <c r="P11" s="60"/>
      <c r="Q11" s="364"/>
    </row>
    <row r="12" spans="1:27" ht="15" customHeight="1" x14ac:dyDescent="0.25">
      <c r="A12" s="117"/>
      <c r="B12" s="356"/>
      <c r="C12" s="345" t="s">
        <v>186</v>
      </c>
      <c r="D12" s="345"/>
      <c r="E12" s="61">
        <f>[1]Summary!L22</f>
        <v>0</v>
      </c>
      <c r="F12" s="351"/>
      <c r="G12" s="345"/>
      <c r="H12" s="356"/>
      <c r="I12" s="345" t="s">
        <v>11</v>
      </c>
      <c r="J12" s="345"/>
      <c r="K12" s="407" t="s">
        <v>151</v>
      </c>
      <c r="L12" s="408"/>
      <c r="M12" s="408"/>
      <c r="N12" s="408"/>
      <c r="O12" s="522"/>
      <c r="P12" s="351"/>
      <c r="Q12" s="118"/>
    </row>
    <row r="13" spans="1:27" ht="3.95" customHeight="1" x14ac:dyDescent="0.25">
      <c r="A13" s="117"/>
      <c r="B13" s="356"/>
      <c r="C13" s="345"/>
      <c r="D13" s="345"/>
      <c r="E13" s="50"/>
      <c r="F13" s="351"/>
      <c r="G13" s="345"/>
      <c r="H13" s="356"/>
      <c r="I13" s="345"/>
      <c r="J13" s="345"/>
      <c r="K13" s="345"/>
      <c r="L13" s="345"/>
      <c r="M13" s="350"/>
      <c r="N13" s="345"/>
      <c r="O13" s="345"/>
      <c r="P13" s="351"/>
      <c r="Q13" s="118"/>
    </row>
    <row r="14" spans="1:27" ht="15" customHeight="1" x14ac:dyDescent="0.25">
      <c r="A14" s="117"/>
      <c r="B14" s="356"/>
      <c r="C14" s="345" t="s">
        <v>156</v>
      </c>
      <c r="D14" s="345"/>
      <c r="E14" s="61">
        <f>[1]Summary!L38</f>
        <v>0</v>
      </c>
      <c r="F14" s="351"/>
      <c r="G14" s="345"/>
      <c r="H14" s="356"/>
      <c r="I14" s="345" t="s">
        <v>12</v>
      </c>
      <c r="J14" s="345"/>
      <c r="K14" s="407" t="s">
        <v>152</v>
      </c>
      <c r="L14" s="408"/>
      <c r="M14" s="408"/>
      <c r="N14" s="408"/>
      <c r="O14" s="522"/>
      <c r="P14" s="351"/>
      <c r="Q14" s="118"/>
    </row>
    <row r="15" spans="1:27" ht="3.95" customHeight="1" x14ac:dyDescent="0.25">
      <c r="A15" s="117"/>
      <c r="B15" s="356"/>
      <c r="C15" s="345"/>
      <c r="D15" s="345"/>
      <c r="E15" s="50"/>
      <c r="F15" s="351"/>
      <c r="G15" s="345"/>
      <c r="H15" s="356"/>
      <c r="I15" s="345"/>
      <c r="J15" s="345"/>
      <c r="K15" s="345"/>
      <c r="L15" s="345"/>
      <c r="M15" s="350"/>
      <c r="N15" s="345"/>
      <c r="O15" s="345"/>
      <c r="P15" s="351"/>
      <c r="Q15" s="118"/>
    </row>
    <row r="16" spans="1:27" ht="15" customHeight="1" x14ac:dyDescent="0.25">
      <c r="A16" s="117"/>
      <c r="B16" s="356"/>
      <c r="C16" s="345" t="s">
        <v>33</v>
      </c>
      <c r="D16" s="345"/>
      <c r="E16" s="61">
        <f>[1]Summary!L34</f>
        <v>0</v>
      </c>
      <c r="F16" s="351"/>
      <c r="G16" s="345"/>
      <c r="H16" s="356"/>
      <c r="I16" s="345" t="s">
        <v>13</v>
      </c>
      <c r="J16" s="345"/>
      <c r="K16" s="455">
        <v>255005</v>
      </c>
      <c r="L16" s="519"/>
      <c r="M16" s="519"/>
      <c r="N16" s="519"/>
      <c r="O16" s="520"/>
      <c r="P16" s="351"/>
      <c r="Q16" s="118"/>
    </row>
    <row r="17" spans="1:17" ht="3.95" customHeight="1" x14ac:dyDescent="0.25">
      <c r="A17" s="117"/>
      <c r="B17" s="356"/>
      <c r="C17" s="345"/>
      <c r="D17" s="345"/>
      <c r="E17" s="50"/>
      <c r="F17" s="351"/>
      <c r="G17" s="345"/>
      <c r="H17" s="356"/>
      <c r="I17" s="345"/>
      <c r="J17" s="345"/>
      <c r="K17" s="345"/>
      <c r="L17" s="345"/>
      <c r="M17" s="350"/>
      <c r="N17" s="345"/>
      <c r="O17" s="345"/>
      <c r="P17" s="351"/>
      <c r="Q17" s="118"/>
    </row>
    <row r="18" spans="1:17" ht="15" customHeight="1" x14ac:dyDescent="0.25">
      <c r="A18" s="117"/>
      <c r="B18" s="356"/>
      <c r="C18" s="345" t="s">
        <v>6</v>
      </c>
      <c r="D18" s="345"/>
      <c r="E18" s="61">
        <f>[1]Summary!L40</f>
        <v>0</v>
      </c>
      <c r="F18" s="351"/>
      <c r="G18" s="345"/>
      <c r="H18" s="356"/>
      <c r="I18" s="345" t="s">
        <v>14</v>
      </c>
      <c r="J18" s="345"/>
      <c r="K18" s="521" t="s">
        <v>153</v>
      </c>
      <c r="L18" s="519"/>
      <c r="M18" s="519"/>
      <c r="N18" s="519"/>
      <c r="O18" s="520"/>
      <c r="P18" s="351"/>
      <c r="Q18" s="118"/>
    </row>
    <row r="19" spans="1:17" ht="3.95" customHeight="1" x14ac:dyDescent="0.25">
      <c r="A19" s="117"/>
      <c r="B19" s="356"/>
      <c r="C19" s="345"/>
      <c r="D19" s="345"/>
      <c r="E19" s="50"/>
      <c r="F19" s="351"/>
      <c r="G19" s="345"/>
      <c r="H19" s="356"/>
      <c r="I19" s="345"/>
      <c r="J19" s="345"/>
      <c r="K19" s="345"/>
      <c r="L19" s="345"/>
      <c r="M19" s="350"/>
      <c r="N19" s="345"/>
      <c r="O19" s="345"/>
      <c r="P19" s="351"/>
      <c r="Q19" s="118"/>
    </row>
    <row r="20" spans="1:17" ht="15" customHeight="1" x14ac:dyDescent="0.25">
      <c r="A20" s="117"/>
      <c r="B20" s="356"/>
      <c r="C20" s="345" t="s">
        <v>7</v>
      </c>
      <c r="D20" s="345"/>
      <c r="E20" s="62">
        <f>[1]Summary!L42</f>
        <v>0</v>
      </c>
      <c r="F20" s="351"/>
      <c r="G20" s="345"/>
      <c r="H20" s="356"/>
      <c r="I20" s="345" t="s">
        <v>15</v>
      </c>
      <c r="J20" s="345"/>
      <c r="K20" s="407" t="s">
        <v>155</v>
      </c>
      <c r="L20" s="408"/>
      <c r="M20" s="408"/>
      <c r="N20" s="408"/>
      <c r="O20" s="522"/>
      <c r="P20" s="351"/>
      <c r="Q20" s="118"/>
    </row>
    <row r="21" spans="1:17" ht="8.1" customHeight="1" x14ac:dyDescent="0.25">
      <c r="A21" s="117"/>
      <c r="B21" s="29"/>
      <c r="C21" s="355"/>
      <c r="D21" s="355"/>
      <c r="E21" s="355"/>
      <c r="F21" s="34"/>
      <c r="G21" s="345"/>
      <c r="H21" s="29"/>
      <c r="I21" s="355"/>
      <c r="J21" s="355"/>
      <c r="K21" s="89"/>
      <c r="L21" s="89"/>
      <c r="M21" s="90"/>
      <c r="N21" s="91"/>
      <c r="O21" s="90"/>
      <c r="P21" s="34"/>
      <c r="Q21" s="118"/>
    </row>
    <row r="22" spans="1:17" ht="8.1" customHeight="1" x14ac:dyDescent="0.25">
      <c r="A22" s="117"/>
      <c r="B22" s="345"/>
      <c r="C22" s="345"/>
      <c r="D22" s="345"/>
      <c r="E22" s="345"/>
      <c r="F22" s="345"/>
      <c r="G22" s="345"/>
      <c r="H22" s="345"/>
      <c r="I22" s="345"/>
      <c r="J22" s="345"/>
      <c r="K22" s="18"/>
      <c r="L22" s="18"/>
      <c r="M22" s="20"/>
      <c r="N22" s="19"/>
      <c r="O22" s="20"/>
      <c r="P22" s="345"/>
      <c r="Q22" s="118"/>
    </row>
    <row r="23" spans="1:17" ht="8.1" customHeight="1" x14ac:dyDescent="0.25">
      <c r="A23" s="117"/>
      <c r="B23" s="352"/>
      <c r="C23" s="353"/>
      <c r="D23" s="353"/>
      <c r="E23" s="353"/>
      <c r="F23" s="353"/>
      <c r="G23" s="353"/>
      <c r="H23" s="353"/>
      <c r="I23" s="353"/>
      <c r="J23" s="353"/>
      <c r="K23" s="92"/>
      <c r="L23" s="92"/>
      <c r="M23" s="93"/>
      <c r="N23" s="94"/>
      <c r="O23" s="93"/>
      <c r="P23" s="354"/>
      <c r="Q23" s="118"/>
    </row>
    <row r="24" spans="1:17" s="9" customFormat="1" ht="20.100000000000001" customHeight="1" x14ac:dyDescent="0.25">
      <c r="A24" s="147"/>
      <c r="B24" s="53"/>
      <c r="C24" s="54" t="s">
        <v>95</v>
      </c>
      <c r="D24" s="55"/>
      <c r="E24" s="528" t="s">
        <v>500</v>
      </c>
      <c r="F24" s="529"/>
      <c r="G24" s="529"/>
      <c r="H24" s="529"/>
      <c r="I24" s="529"/>
      <c r="J24" s="529"/>
      <c r="K24" s="529"/>
      <c r="L24" s="529"/>
      <c r="M24" s="529"/>
      <c r="N24" s="529"/>
      <c r="O24" s="530"/>
      <c r="P24" s="56"/>
      <c r="Q24" s="148"/>
    </row>
    <row r="25" spans="1:17" s="11" customFormat="1" ht="15" customHeight="1" x14ac:dyDescent="0.25">
      <c r="A25" s="157"/>
      <c r="B25" s="72"/>
      <c r="C25" s="599" t="s">
        <v>501</v>
      </c>
      <c r="D25" s="599"/>
      <c r="E25" s="599"/>
      <c r="F25" s="599"/>
      <c r="G25" s="599"/>
      <c r="H25" s="599"/>
      <c r="I25" s="599"/>
      <c r="J25" s="599"/>
      <c r="K25" s="599"/>
      <c r="L25" s="599"/>
      <c r="M25" s="599"/>
      <c r="N25" s="599"/>
      <c r="O25" s="599"/>
      <c r="P25" s="78"/>
      <c r="Q25" s="158"/>
    </row>
    <row r="26" spans="1:17" s="11" customFormat="1" ht="7.5" customHeight="1" x14ac:dyDescent="0.25">
      <c r="A26" s="157"/>
      <c r="B26" s="72"/>
      <c r="C26" s="73"/>
      <c r="D26" s="79"/>
      <c r="E26" s="75"/>
      <c r="F26" s="75"/>
      <c r="G26" s="75"/>
      <c r="H26" s="75"/>
      <c r="I26" s="75"/>
      <c r="J26" s="80"/>
      <c r="K26" s="98"/>
      <c r="L26" s="80"/>
      <c r="M26" s="77"/>
      <c r="N26" s="80"/>
      <c r="O26" s="75"/>
      <c r="P26" s="78"/>
      <c r="Q26" s="158"/>
    </row>
    <row r="27" spans="1:17" s="230" customFormat="1" ht="15" customHeight="1" x14ac:dyDescent="0.2">
      <c r="A27" s="222"/>
      <c r="B27" s="223"/>
      <c r="C27" s="224" t="s">
        <v>35</v>
      </c>
      <c r="D27" s="214"/>
      <c r="E27" s="600" t="s">
        <v>502</v>
      </c>
      <c r="F27" s="600"/>
      <c r="G27" s="600"/>
      <c r="H27" s="600"/>
      <c r="I27" s="600"/>
      <c r="J27" s="214"/>
      <c r="K27" s="224" t="s">
        <v>37</v>
      </c>
      <c r="L27" s="225"/>
      <c r="M27" s="226" t="s">
        <v>38</v>
      </c>
      <c r="N27" s="227"/>
      <c r="O27" s="226" t="s">
        <v>39</v>
      </c>
      <c r="P27" s="228"/>
      <c r="Q27" s="229"/>
    </row>
    <row r="28" spans="1:17" s="235" customFormat="1" ht="15" customHeight="1" x14ac:dyDescent="0.2">
      <c r="A28" s="231"/>
      <c r="B28" s="232"/>
      <c r="C28" s="598" t="s">
        <v>503</v>
      </c>
      <c r="D28" s="598"/>
      <c r="E28" s="598"/>
      <c r="F28" s="598"/>
      <c r="G28" s="598"/>
      <c r="H28" s="598"/>
      <c r="I28" s="598"/>
      <c r="J28" s="598"/>
      <c r="K28" s="598"/>
      <c r="L28" s="598"/>
      <c r="M28" s="598"/>
      <c r="N28" s="598"/>
      <c r="O28" s="598"/>
      <c r="P28" s="233"/>
      <c r="Q28" s="234"/>
    </row>
    <row r="29" spans="1:17" s="235" customFormat="1" ht="15" customHeight="1" x14ac:dyDescent="0.2">
      <c r="A29" s="231"/>
      <c r="B29" s="232"/>
      <c r="C29" s="236" t="s">
        <v>504</v>
      </c>
      <c r="D29" s="237"/>
      <c r="E29" s="238" t="s">
        <v>505</v>
      </c>
      <c r="F29" s="601" t="s">
        <v>506</v>
      </c>
      <c r="G29" s="601"/>
      <c r="H29" s="601"/>
      <c r="I29" s="601"/>
      <c r="J29" s="237"/>
      <c r="K29" s="384"/>
      <c r="L29" s="240"/>
      <c r="M29" s="241">
        <v>1180</v>
      </c>
      <c r="N29" s="242"/>
      <c r="O29" s="243">
        <f t="shared" ref="O29:O36" si="0">K29*M29</f>
        <v>0</v>
      </c>
      <c r="P29" s="233"/>
      <c r="Q29" s="234"/>
    </row>
    <row r="30" spans="1:17" s="235" customFormat="1" ht="15" customHeight="1" x14ac:dyDescent="0.2">
      <c r="A30" s="231"/>
      <c r="B30" s="232"/>
      <c r="C30" s="360" t="s">
        <v>507</v>
      </c>
      <c r="D30" s="237"/>
      <c r="E30" s="275" t="s">
        <v>508</v>
      </c>
      <c r="F30" s="602" t="s">
        <v>506</v>
      </c>
      <c r="G30" s="602"/>
      <c r="H30" s="602"/>
      <c r="I30" s="602"/>
      <c r="J30" s="237"/>
      <c r="K30" s="26"/>
      <c r="L30" s="240"/>
      <c r="M30" s="244">
        <v>1180</v>
      </c>
      <c r="N30" s="242"/>
      <c r="O30" s="202">
        <f t="shared" si="0"/>
        <v>0</v>
      </c>
      <c r="P30" s="233"/>
      <c r="Q30" s="234"/>
    </row>
    <row r="31" spans="1:17" s="235" customFormat="1" x14ac:dyDescent="0.2">
      <c r="A31" s="231"/>
      <c r="B31" s="232"/>
      <c r="C31" s="391" t="s">
        <v>509</v>
      </c>
      <c r="D31" s="237"/>
      <c r="E31" s="292" t="s">
        <v>510</v>
      </c>
      <c r="F31" s="602" t="s">
        <v>511</v>
      </c>
      <c r="G31" s="602"/>
      <c r="H31" s="602"/>
      <c r="I31" s="602"/>
      <c r="J31" s="237"/>
      <c r="K31" s="26"/>
      <c r="L31" s="240"/>
      <c r="M31" s="244">
        <v>12150</v>
      </c>
      <c r="N31" s="242"/>
      <c r="O31" s="202">
        <f t="shared" si="0"/>
        <v>0</v>
      </c>
      <c r="P31" s="233"/>
      <c r="Q31" s="234"/>
    </row>
    <row r="32" spans="1:17" s="235" customFormat="1" x14ac:dyDescent="0.2">
      <c r="A32" s="231"/>
      <c r="B32" s="232"/>
      <c r="C32" s="391" t="s">
        <v>512</v>
      </c>
      <c r="D32" s="237"/>
      <c r="E32" s="292" t="s">
        <v>513</v>
      </c>
      <c r="F32" s="602" t="s">
        <v>514</v>
      </c>
      <c r="G32" s="602"/>
      <c r="H32" s="602"/>
      <c r="I32" s="602"/>
      <c r="J32" s="237"/>
      <c r="K32" s="26"/>
      <c r="L32" s="240"/>
      <c r="M32" s="244">
        <v>8100</v>
      </c>
      <c r="N32" s="242"/>
      <c r="O32" s="202">
        <f t="shared" si="0"/>
        <v>0</v>
      </c>
      <c r="P32" s="233"/>
      <c r="Q32" s="234"/>
    </row>
    <row r="33" spans="1:17" s="235" customFormat="1" ht="48" customHeight="1" x14ac:dyDescent="0.2">
      <c r="A33" s="231"/>
      <c r="B33" s="232"/>
      <c r="C33" s="391" t="s">
        <v>515</v>
      </c>
      <c r="D33" s="237"/>
      <c r="E33" s="292" t="s">
        <v>516</v>
      </c>
      <c r="F33" s="603" t="s">
        <v>525</v>
      </c>
      <c r="G33" s="603"/>
      <c r="H33" s="603"/>
      <c r="I33" s="603"/>
      <c r="J33" s="237"/>
      <c r="K33" s="26"/>
      <c r="L33" s="240"/>
      <c r="M33" s="244">
        <v>3735</v>
      </c>
      <c r="N33" s="242"/>
      <c r="O33" s="202">
        <f t="shared" si="0"/>
        <v>0</v>
      </c>
      <c r="P33" s="233"/>
      <c r="Q33" s="234"/>
    </row>
    <row r="34" spans="1:17" s="235" customFormat="1" ht="50.25" customHeight="1" x14ac:dyDescent="0.2">
      <c r="A34" s="231"/>
      <c r="B34" s="232"/>
      <c r="C34" s="391" t="s">
        <v>517</v>
      </c>
      <c r="D34" s="380"/>
      <c r="E34" s="292" t="s">
        <v>518</v>
      </c>
      <c r="F34" s="604" t="s">
        <v>526</v>
      </c>
      <c r="G34" s="604"/>
      <c r="H34" s="604"/>
      <c r="I34" s="604"/>
      <c r="J34" s="237"/>
      <c r="K34" s="26"/>
      <c r="L34" s="240"/>
      <c r="M34" s="244">
        <v>4285</v>
      </c>
      <c r="N34" s="242"/>
      <c r="O34" s="202">
        <f t="shared" si="0"/>
        <v>0</v>
      </c>
      <c r="P34" s="233"/>
      <c r="Q34" s="234"/>
    </row>
    <row r="35" spans="1:17" s="235" customFormat="1" ht="48" customHeight="1" x14ac:dyDescent="0.2">
      <c r="A35" s="231"/>
      <c r="B35" s="232"/>
      <c r="C35" s="391" t="s">
        <v>519</v>
      </c>
      <c r="D35" s="380"/>
      <c r="E35" s="392" t="s">
        <v>520</v>
      </c>
      <c r="F35" s="605" t="s">
        <v>527</v>
      </c>
      <c r="G35" s="605"/>
      <c r="H35" s="605"/>
      <c r="I35" s="605"/>
      <c r="J35" s="237"/>
      <c r="K35" s="26"/>
      <c r="L35" s="240"/>
      <c r="M35" s="244">
        <v>17235</v>
      </c>
      <c r="N35" s="242"/>
      <c r="O35" s="202">
        <f t="shared" si="0"/>
        <v>0</v>
      </c>
      <c r="P35" s="233"/>
      <c r="Q35" s="234"/>
    </row>
    <row r="36" spans="1:17" s="235" customFormat="1" ht="58.5" customHeight="1" x14ac:dyDescent="0.2">
      <c r="A36" s="231"/>
      <c r="B36" s="232"/>
      <c r="C36" s="391" t="s">
        <v>521</v>
      </c>
      <c r="D36" s="380"/>
      <c r="E36" s="292" t="s">
        <v>522</v>
      </c>
      <c r="F36" s="605" t="s">
        <v>528</v>
      </c>
      <c r="G36" s="605"/>
      <c r="H36" s="605"/>
      <c r="I36" s="605"/>
      <c r="J36" s="237"/>
      <c r="K36" s="26"/>
      <c r="L36" s="240"/>
      <c r="M36" s="244">
        <v>13285</v>
      </c>
      <c r="N36" s="242"/>
      <c r="O36" s="202">
        <f t="shared" si="0"/>
        <v>0</v>
      </c>
      <c r="P36" s="233"/>
      <c r="Q36" s="234"/>
    </row>
    <row r="37" spans="1:17" s="212" customFormat="1" ht="15" customHeight="1" x14ac:dyDescent="0.2">
      <c r="A37" s="203"/>
      <c r="B37" s="204"/>
      <c r="C37" s="205"/>
      <c r="D37" s="205"/>
      <c r="E37" s="205"/>
      <c r="F37" s="205"/>
      <c r="G37" s="205"/>
      <c r="H37" s="205"/>
      <c r="I37" s="205"/>
      <c r="J37" s="205"/>
      <c r="K37" s="206"/>
      <c r="L37" s="206"/>
      <c r="M37" s="207" t="s">
        <v>22</v>
      </c>
      <c r="N37" s="208"/>
      <c r="O37" s="209">
        <f>SUM(O29:O36)</f>
        <v>0</v>
      </c>
      <c r="P37" s="210"/>
      <c r="Q37" s="211"/>
    </row>
    <row r="38" spans="1:17" s="212" customFormat="1" ht="15" customHeight="1" x14ac:dyDescent="0.2">
      <c r="A38" s="203"/>
      <c r="B38" s="204"/>
      <c r="C38" s="606" t="s">
        <v>524</v>
      </c>
      <c r="D38" s="606"/>
      <c r="E38" s="606"/>
      <c r="F38" s="606"/>
      <c r="G38" s="606"/>
      <c r="H38" s="606"/>
      <c r="I38" s="606"/>
      <c r="J38" s="205"/>
      <c r="K38" s="206"/>
      <c r="L38" s="206"/>
      <c r="M38" s="207" t="s">
        <v>23</v>
      </c>
      <c r="N38" s="208"/>
      <c r="O38" s="209">
        <f>O37*14%</f>
        <v>0</v>
      </c>
      <c r="P38" s="210"/>
      <c r="Q38" s="211"/>
    </row>
    <row r="39" spans="1:17" s="212" customFormat="1" ht="15" customHeight="1" thickBot="1" x14ac:dyDescent="0.25">
      <c r="A39" s="203"/>
      <c r="B39" s="204"/>
      <c r="C39" s="606"/>
      <c r="D39" s="606"/>
      <c r="E39" s="606"/>
      <c r="F39" s="606"/>
      <c r="G39" s="606"/>
      <c r="H39" s="606"/>
      <c r="I39" s="606"/>
      <c r="J39" s="205"/>
      <c r="K39" s="206"/>
      <c r="L39" s="206"/>
      <c r="M39" s="207" t="s">
        <v>24</v>
      </c>
      <c r="N39" s="208"/>
      <c r="O39" s="213">
        <f>O37+O38</f>
        <v>0</v>
      </c>
      <c r="P39" s="210"/>
      <c r="Q39" s="211"/>
    </row>
    <row r="40" spans="1:17" ht="8.1" customHeight="1" thickTop="1" x14ac:dyDescent="0.25">
      <c r="A40" s="117"/>
      <c r="B40" s="29"/>
      <c r="C40" s="355"/>
      <c r="D40" s="355"/>
      <c r="E40" s="355"/>
      <c r="F40" s="355"/>
      <c r="G40" s="355"/>
      <c r="H40" s="355"/>
      <c r="I40" s="355"/>
      <c r="J40" s="355"/>
      <c r="K40" s="89"/>
      <c r="L40" s="89"/>
      <c r="M40" s="90"/>
      <c r="N40" s="91"/>
      <c r="O40" s="90"/>
      <c r="P40" s="34"/>
      <c r="Q40" s="118"/>
    </row>
    <row r="41" spans="1:17" ht="8.1" customHeight="1" x14ac:dyDescent="0.25">
      <c r="A41" s="117"/>
      <c r="B41" s="345"/>
      <c r="C41" s="345"/>
      <c r="D41" s="345"/>
      <c r="E41" s="345"/>
      <c r="F41" s="345"/>
      <c r="G41" s="345"/>
      <c r="H41" s="345"/>
      <c r="I41" s="345"/>
      <c r="J41" s="345"/>
      <c r="K41" s="18"/>
      <c r="L41" s="18"/>
      <c r="M41" s="20"/>
      <c r="N41" s="19"/>
      <c r="O41" s="20"/>
      <c r="P41" s="345"/>
      <c r="Q41" s="118"/>
    </row>
    <row r="42" spans="1:17" s="25" customFormat="1" ht="20.100000000000001" customHeight="1" x14ac:dyDescent="0.25">
      <c r="A42" s="169"/>
      <c r="B42" s="470" t="str">
        <f>'Fascia Names'!B52:P52</f>
        <v>SUBMIT COMPLETED ORDER FORMS TO michelle@exposolutions.co.za OR FAX TO # (+27) 21 510 5928</v>
      </c>
      <c r="C42" s="470"/>
      <c r="D42" s="470"/>
      <c r="E42" s="470"/>
      <c r="F42" s="470"/>
      <c r="G42" s="470"/>
      <c r="H42" s="470"/>
      <c r="I42" s="470"/>
      <c r="J42" s="470"/>
      <c r="K42" s="470"/>
      <c r="L42" s="470"/>
      <c r="M42" s="470"/>
      <c r="N42" s="470"/>
      <c r="O42" s="470"/>
      <c r="P42" s="470"/>
      <c r="Q42" s="364"/>
    </row>
    <row r="43" spans="1:17" s="25" customFormat="1" ht="8.1" customHeight="1" x14ac:dyDescent="0.25">
      <c r="A43" s="362"/>
      <c r="B43" s="363"/>
      <c r="C43" s="363"/>
      <c r="D43" s="363"/>
      <c r="E43" s="363"/>
      <c r="F43" s="363"/>
      <c r="G43" s="363"/>
      <c r="H43" s="363"/>
      <c r="I43" s="363"/>
      <c r="J43" s="363"/>
      <c r="K43" s="99"/>
      <c r="L43" s="363"/>
      <c r="M43" s="57"/>
      <c r="N43" s="363"/>
      <c r="O43" s="363"/>
      <c r="P43" s="363"/>
      <c r="Q43" s="364"/>
    </row>
    <row r="44" spans="1:17" s="25" customFormat="1" ht="30" customHeight="1" x14ac:dyDescent="0.25">
      <c r="A44" s="362"/>
      <c r="B44" s="537" t="str">
        <f>'Fascia Names'!B54:P54</f>
        <v>DEADLINE FOR THIS FORM IS 18 AUGUST 2017. FORMS SUBMITTED AFTER THIS DATE INCUR A 20% LATE-ORDER SURCHARGE / PAYMENT IS DUE ON PRESENTATION OF INVOICE / PAYMENT IS REQUIRED IN FULL PRIOR TO DELIVERY OF ORDERED SERVICES</v>
      </c>
      <c r="C44" s="538"/>
      <c r="D44" s="538"/>
      <c r="E44" s="538"/>
      <c r="F44" s="538"/>
      <c r="G44" s="538"/>
      <c r="H44" s="538"/>
      <c r="I44" s="538"/>
      <c r="J44" s="538"/>
      <c r="K44" s="538"/>
      <c r="L44" s="538"/>
      <c r="M44" s="538"/>
      <c r="N44" s="538"/>
      <c r="O44" s="538"/>
      <c r="P44" s="539"/>
      <c r="Q44" s="364"/>
    </row>
    <row r="45" spans="1:17" s="25" customFormat="1" ht="8.1" customHeight="1" x14ac:dyDescent="0.25">
      <c r="A45" s="362"/>
      <c r="B45" s="363"/>
      <c r="C45" s="266"/>
      <c r="D45" s="266"/>
      <c r="E45" s="266"/>
      <c r="F45" s="266"/>
      <c r="G45" s="266"/>
      <c r="H45" s="266"/>
      <c r="I45" s="266"/>
      <c r="J45" s="266"/>
      <c r="K45" s="100"/>
      <c r="L45" s="266"/>
      <c r="M45" s="71"/>
      <c r="N45" s="266"/>
      <c r="O45" s="266"/>
      <c r="P45" s="363"/>
      <c r="Q45" s="364"/>
    </row>
    <row r="46" spans="1:17" s="25" customFormat="1" ht="15" customHeight="1" x14ac:dyDescent="0.25">
      <c r="A46" s="362"/>
      <c r="B46" s="347" t="str">
        <f>Summary!B76</f>
        <v>SAAFOST 2017  I  4-6 SEPTEMBER 2017 I  CENTURY CITY CONFERENCE CENTRE</v>
      </c>
      <c r="C46" s="348"/>
      <c r="D46" s="348"/>
      <c r="E46" s="348"/>
      <c r="F46" s="348"/>
      <c r="G46" s="348"/>
      <c r="H46" s="348"/>
      <c r="I46" s="348"/>
      <c r="J46" s="135"/>
      <c r="K46" s="135"/>
      <c r="L46" s="135"/>
      <c r="M46" s="134"/>
      <c r="N46" s="135"/>
      <c r="O46" s="458" t="s">
        <v>523</v>
      </c>
      <c r="P46" s="459"/>
      <c r="Q46" s="364"/>
    </row>
    <row r="47" spans="1:17" s="25" customFormat="1" ht="15" customHeight="1" x14ac:dyDescent="0.5">
      <c r="A47" s="362"/>
      <c r="B47" s="540" t="s">
        <v>170</v>
      </c>
      <c r="C47" s="541"/>
      <c r="D47" s="541"/>
      <c r="E47" s="541"/>
      <c r="F47" s="349"/>
      <c r="G47" s="349"/>
      <c r="H47" s="349"/>
      <c r="I47" s="349"/>
      <c r="J47" s="349"/>
      <c r="K47" s="349"/>
      <c r="L47" s="349"/>
      <c r="M47" s="137"/>
      <c r="N47" s="138"/>
      <c r="O47" s="460"/>
      <c r="P47" s="461"/>
      <c r="Q47" s="364"/>
    </row>
    <row r="48" spans="1:17" ht="5.0999999999999996" customHeight="1" x14ac:dyDescent="0.25">
      <c r="A48" s="170"/>
      <c r="B48" s="171"/>
      <c r="C48" s="171"/>
      <c r="D48" s="171"/>
      <c r="E48" s="171"/>
      <c r="F48" s="171"/>
      <c r="G48" s="171"/>
      <c r="H48" s="171"/>
      <c r="I48" s="171"/>
      <c r="J48" s="171"/>
      <c r="K48" s="172"/>
      <c r="L48" s="172"/>
      <c r="M48" s="173"/>
      <c r="N48" s="174"/>
      <c r="O48" s="173"/>
      <c r="P48" s="171"/>
      <c r="Q48" s="175"/>
    </row>
  </sheetData>
  <sheetProtection sheet="1" objects="1" scenarios="1"/>
  <protectedRanges>
    <protectedRange sqref="H2 O3:O6" name="Show Logo"/>
  </protectedRanges>
  <mergeCells count="31">
    <mergeCell ref="O46:P47"/>
    <mergeCell ref="B47:E47"/>
    <mergeCell ref="F29:I29"/>
    <mergeCell ref="F30:I30"/>
    <mergeCell ref="F31:I31"/>
    <mergeCell ref="F32:I32"/>
    <mergeCell ref="F33:I33"/>
    <mergeCell ref="F34:I34"/>
    <mergeCell ref="F35:I35"/>
    <mergeCell ref="F36:I36"/>
    <mergeCell ref="C38:I39"/>
    <mergeCell ref="B42:P42"/>
    <mergeCell ref="B44:P44"/>
    <mergeCell ref="C28:O28"/>
    <mergeCell ref="B8:P8"/>
    <mergeCell ref="B10:F10"/>
    <mergeCell ref="H10:P10"/>
    <mergeCell ref="K12:O12"/>
    <mergeCell ref="K14:O14"/>
    <mergeCell ref="K16:O16"/>
    <mergeCell ref="K18:O18"/>
    <mergeCell ref="K20:O20"/>
    <mergeCell ref="E24:O24"/>
    <mergeCell ref="C25:O25"/>
    <mergeCell ref="E27:I27"/>
    <mergeCell ref="B2:F2"/>
    <mergeCell ref="H2:P6"/>
    <mergeCell ref="B3:F3"/>
    <mergeCell ref="B4:F4"/>
    <mergeCell ref="B5:F5"/>
    <mergeCell ref="B6:F6"/>
  </mergeCells>
  <printOptions horizontalCentered="1"/>
  <pageMargins left="0.23622047244094491" right="0.23622047244094491" top="0.23622047244094491" bottom="0.23622047244094491" header="0.31496062992125984" footer="0.31496062992125984"/>
  <pageSetup paperSize="9" scale="67"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02"/>
  <sheetViews>
    <sheetView view="pageBreakPreview" zoomScale="60" zoomScaleNormal="100" workbookViewId="0">
      <selection sqref="A1:V102"/>
    </sheetView>
  </sheetViews>
  <sheetFormatPr defaultRowHeight="15" x14ac:dyDescent="0.25"/>
  <cols>
    <col min="1" max="16384" width="9.140625" style="358"/>
  </cols>
  <sheetData>
    <row r="1" spans="1:22" x14ac:dyDescent="0.25">
      <c r="A1" s="594"/>
      <c r="B1" s="594"/>
      <c r="C1" s="594"/>
      <c r="D1" s="594"/>
      <c r="E1" s="594"/>
      <c r="F1" s="594"/>
      <c r="G1" s="594"/>
      <c r="H1" s="594"/>
      <c r="I1" s="594"/>
      <c r="J1" s="594"/>
      <c r="K1" s="594"/>
      <c r="L1" s="594"/>
      <c r="M1" s="594"/>
      <c r="N1" s="594"/>
      <c r="O1" s="594"/>
      <c r="P1" s="594"/>
      <c r="Q1" s="594"/>
      <c r="R1" s="594"/>
      <c r="S1" s="594"/>
      <c r="T1" s="594"/>
      <c r="U1" s="594"/>
      <c r="V1" s="594"/>
    </row>
    <row r="2" spans="1:22" x14ac:dyDescent="0.25">
      <c r="A2" s="594"/>
      <c r="B2" s="594"/>
      <c r="C2" s="594"/>
      <c r="D2" s="594"/>
      <c r="E2" s="594"/>
      <c r="F2" s="594"/>
      <c r="G2" s="594"/>
      <c r="H2" s="594"/>
      <c r="I2" s="594"/>
      <c r="J2" s="594"/>
      <c r="K2" s="594"/>
      <c r="L2" s="594"/>
      <c r="M2" s="594"/>
      <c r="N2" s="594"/>
      <c r="O2" s="594"/>
      <c r="P2" s="594"/>
      <c r="Q2" s="594"/>
      <c r="R2" s="594"/>
      <c r="S2" s="594"/>
      <c r="T2" s="594"/>
      <c r="U2" s="594"/>
      <c r="V2" s="594"/>
    </row>
    <row r="3" spans="1:22" x14ac:dyDescent="0.25">
      <c r="A3" s="594"/>
      <c r="B3" s="594"/>
      <c r="C3" s="594"/>
      <c r="D3" s="594"/>
      <c r="E3" s="594"/>
      <c r="F3" s="594"/>
      <c r="G3" s="594"/>
      <c r="H3" s="594"/>
      <c r="I3" s="594"/>
      <c r="J3" s="594"/>
      <c r="K3" s="594"/>
      <c r="L3" s="594"/>
      <c r="M3" s="594"/>
      <c r="N3" s="594"/>
      <c r="O3" s="594"/>
      <c r="P3" s="594"/>
      <c r="Q3" s="594"/>
      <c r="R3" s="594"/>
      <c r="S3" s="594"/>
      <c r="T3" s="594"/>
      <c r="U3" s="594"/>
      <c r="V3" s="594"/>
    </row>
    <row r="4" spans="1:22" x14ac:dyDescent="0.25">
      <c r="A4" s="594"/>
      <c r="B4" s="594"/>
      <c r="C4" s="594"/>
      <c r="D4" s="594"/>
      <c r="E4" s="594"/>
      <c r="F4" s="594"/>
      <c r="G4" s="594"/>
      <c r="H4" s="594"/>
      <c r="I4" s="594"/>
      <c r="J4" s="594"/>
      <c r="K4" s="594"/>
      <c r="L4" s="594"/>
      <c r="M4" s="594"/>
      <c r="N4" s="594"/>
      <c r="O4" s="594"/>
      <c r="P4" s="594"/>
      <c r="Q4" s="594"/>
      <c r="R4" s="594"/>
      <c r="S4" s="594"/>
      <c r="T4" s="594"/>
      <c r="U4" s="594"/>
      <c r="V4" s="594"/>
    </row>
    <row r="5" spans="1:22" x14ac:dyDescent="0.25">
      <c r="A5" s="594"/>
      <c r="B5" s="594"/>
      <c r="C5" s="594"/>
      <c r="D5" s="594"/>
      <c r="E5" s="594"/>
      <c r="F5" s="594"/>
      <c r="G5" s="594"/>
      <c r="H5" s="594"/>
      <c r="I5" s="594"/>
      <c r="J5" s="594"/>
      <c r="K5" s="594"/>
      <c r="L5" s="594"/>
      <c r="M5" s="594"/>
      <c r="N5" s="594"/>
      <c r="O5" s="594"/>
      <c r="P5" s="594"/>
      <c r="Q5" s="594"/>
      <c r="R5" s="594"/>
      <c r="S5" s="594"/>
      <c r="T5" s="594"/>
      <c r="U5" s="594"/>
      <c r="V5" s="594"/>
    </row>
    <row r="6" spans="1:22" x14ac:dyDescent="0.25">
      <c r="A6" s="594"/>
      <c r="B6" s="594"/>
      <c r="C6" s="594"/>
      <c r="D6" s="594"/>
      <c r="E6" s="594"/>
      <c r="F6" s="594"/>
      <c r="G6" s="594"/>
      <c r="H6" s="594"/>
      <c r="I6" s="594"/>
      <c r="J6" s="594"/>
      <c r="K6" s="594"/>
      <c r="L6" s="594"/>
      <c r="M6" s="594"/>
      <c r="N6" s="594"/>
      <c r="O6" s="594"/>
      <c r="P6" s="594"/>
      <c r="Q6" s="594"/>
      <c r="R6" s="594"/>
      <c r="S6" s="594"/>
      <c r="T6" s="594"/>
      <c r="U6" s="594"/>
      <c r="V6" s="594"/>
    </row>
    <row r="7" spans="1:22" x14ac:dyDescent="0.25">
      <c r="A7" s="594"/>
      <c r="B7" s="594"/>
      <c r="C7" s="594"/>
      <c r="D7" s="594"/>
      <c r="E7" s="594"/>
      <c r="F7" s="594"/>
      <c r="G7" s="594"/>
      <c r="H7" s="594"/>
      <c r="I7" s="594"/>
      <c r="J7" s="594"/>
      <c r="K7" s="594"/>
      <c r="L7" s="594"/>
      <c r="M7" s="594"/>
      <c r="N7" s="594"/>
      <c r="O7" s="594"/>
      <c r="P7" s="594"/>
      <c r="Q7" s="594"/>
      <c r="R7" s="594"/>
      <c r="S7" s="594"/>
      <c r="T7" s="594"/>
      <c r="U7" s="594"/>
      <c r="V7" s="594"/>
    </row>
    <row r="8" spans="1:22" x14ac:dyDescent="0.25">
      <c r="A8" s="594"/>
      <c r="B8" s="594"/>
      <c r="C8" s="594"/>
      <c r="D8" s="594"/>
      <c r="E8" s="594"/>
      <c r="F8" s="594"/>
      <c r="G8" s="594"/>
      <c r="H8" s="594"/>
      <c r="I8" s="594"/>
      <c r="J8" s="594"/>
      <c r="K8" s="594"/>
      <c r="L8" s="594"/>
      <c r="M8" s="594"/>
      <c r="N8" s="594"/>
      <c r="O8" s="594"/>
      <c r="P8" s="594"/>
      <c r="Q8" s="594"/>
      <c r="R8" s="594"/>
      <c r="S8" s="594"/>
      <c r="T8" s="594"/>
      <c r="U8" s="594"/>
      <c r="V8" s="594"/>
    </row>
    <row r="9" spans="1:22" x14ac:dyDescent="0.25">
      <c r="A9" s="594"/>
      <c r="B9" s="594"/>
      <c r="C9" s="594"/>
      <c r="D9" s="594"/>
      <c r="E9" s="594"/>
      <c r="F9" s="594"/>
      <c r="G9" s="594"/>
      <c r="H9" s="594"/>
      <c r="I9" s="594"/>
      <c r="J9" s="594"/>
      <c r="K9" s="594"/>
      <c r="L9" s="594"/>
      <c r="M9" s="594"/>
      <c r="N9" s="594"/>
      <c r="O9" s="594"/>
      <c r="P9" s="594"/>
      <c r="Q9" s="594"/>
      <c r="R9" s="594"/>
      <c r="S9" s="594"/>
      <c r="T9" s="594"/>
      <c r="U9" s="594"/>
      <c r="V9" s="594"/>
    </row>
    <row r="10" spans="1:22" x14ac:dyDescent="0.25">
      <c r="A10" s="594"/>
      <c r="B10" s="594"/>
      <c r="C10" s="594"/>
      <c r="D10" s="594"/>
      <c r="E10" s="594"/>
      <c r="F10" s="594"/>
      <c r="G10" s="594"/>
      <c r="H10" s="594"/>
      <c r="I10" s="594"/>
      <c r="J10" s="594"/>
      <c r="K10" s="594"/>
      <c r="L10" s="594"/>
      <c r="M10" s="594"/>
      <c r="N10" s="594"/>
      <c r="O10" s="594"/>
      <c r="P10" s="594"/>
      <c r="Q10" s="594"/>
      <c r="R10" s="594"/>
      <c r="S10" s="594"/>
      <c r="T10" s="594"/>
      <c r="U10" s="594"/>
      <c r="V10" s="594"/>
    </row>
    <row r="11" spans="1:22" x14ac:dyDescent="0.25">
      <c r="A11" s="594"/>
      <c r="B11" s="594"/>
      <c r="C11" s="594"/>
      <c r="D11" s="594"/>
      <c r="E11" s="594"/>
      <c r="F11" s="594"/>
      <c r="G11" s="594"/>
      <c r="H11" s="594"/>
      <c r="I11" s="594"/>
      <c r="J11" s="594"/>
      <c r="K11" s="594"/>
      <c r="L11" s="594"/>
      <c r="M11" s="594"/>
      <c r="N11" s="594"/>
      <c r="O11" s="594"/>
      <c r="P11" s="594"/>
      <c r="Q11" s="594"/>
      <c r="R11" s="594"/>
      <c r="S11" s="594"/>
      <c r="T11" s="594"/>
      <c r="U11" s="594"/>
      <c r="V11" s="594"/>
    </row>
    <row r="12" spans="1:22" x14ac:dyDescent="0.25">
      <c r="A12" s="594"/>
      <c r="B12" s="594"/>
      <c r="C12" s="594"/>
      <c r="D12" s="594"/>
      <c r="E12" s="594"/>
      <c r="F12" s="594"/>
      <c r="G12" s="594"/>
      <c r="H12" s="594"/>
      <c r="I12" s="594"/>
      <c r="J12" s="594"/>
      <c r="K12" s="594"/>
      <c r="L12" s="594"/>
      <c r="M12" s="594"/>
      <c r="N12" s="594"/>
      <c r="O12" s="594"/>
      <c r="P12" s="594"/>
      <c r="Q12" s="594"/>
      <c r="R12" s="594"/>
      <c r="S12" s="594"/>
      <c r="T12" s="594"/>
      <c r="U12" s="594"/>
      <c r="V12" s="594"/>
    </row>
    <row r="13" spans="1:22" x14ac:dyDescent="0.25">
      <c r="A13" s="594"/>
      <c r="B13" s="594"/>
      <c r="C13" s="594"/>
      <c r="D13" s="594"/>
      <c r="E13" s="594"/>
      <c r="F13" s="594"/>
      <c r="G13" s="594"/>
      <c r="H13" s="594"/>
      <c r="I13" s="594"/>
      <c r="J13" s="594"/>
      <c r="K13" s="594"/>
      <c r="L13" s="594"/>
      <c r="M13" s="594"/>
      <c r="N13" s="594"/>
      <c r="O13" s="594"/>
      <c r="P13" s="594"/>
      <c r="Q13" s="594"/>
      <c r="R13" s="594"/>
      <c r="S13" s="594"/>
      <c r="T13" s="594"/>
      <c r="U13" s="594"/>
      <c r="V13" s="594"/>
    </row>
    <row r="14" spans="1:22" x14ac:dyDescent="0.25">
      <c r="A14" s="594"/>
      <c r="B14" s="594"/>
      <c r="C14" s="594"/>
      <c r="D14" s="594"/>
      <c r="E14" s="594"/>
      <c r="F14" s="594"/>
      <c r="G14" s="594"/>
      <c r="H14" s="594"/>
      <c r="I14" s="594"/>
      <c r="J14" s="594"/>
      <c r="K14" s="594"/>
      <c r="L14" s="594"/>
      <c r="M14" s="594"/>
      <c r="N14" s="594"/>
      <c r="O14" s="594"/>
      <c r="P14" s="594"/>
      <c r="Q14" s="594"/>
      <c r="R14" s="594"/>
      <c r="S14" s="594"/>
      <c r="T14" s="594"/>
      <c r="U14" s="594"/>
      <c r="V14" s="594"/>
    </row>
    <row r="15" spans="1:22" x14ac:dyDescent="0.25">
      <c r="A15" s="594"/>
      <c r="B15" s="594"/>
      <c r="C15" s="594"/>
      <c r="D15" s="594"/>
      <c r="E15" s="594"/>
      <c r="F15" s="594"/>
      <c r="G15" s="594"/>
      <c r="H15" s="594"/>
      <c r="I15" s="594"/>
      <c r="J15" s="594"/>
      <c r="K15" s="594"/>
      <c r="L15" s="594"/>
      <c r="M15" s="594"/>
      <c r="N15" s="594"/>
      <c r="O15" s="594"/>
      <c r="P15" s="594"/>
      <c r="Q15" s="594"/>
      <c r="R15" s="594"/>
      <c r="S15" s="594"/>
      <c r="T15" s="594"/>
      <c r="U15" s="594"/>
      <c r="V15" s="594"/>
    </row>
    <row r="16" spans="1:22" x14ac:dyDescent="0.25">
      <c r="A16" s="594"/>
      <c r="B16" s="594"/>
      <c r="C16" s="594"/>
      <c r="D16" s="594"/>
      <c r="E16" s="594"/>
      <c r="F16" s="594"/>
      <c r="G16" s="594"/>
      <c r="H16" s="594"/>
      <c r="I16" s="594"/>
      <c r="J16" s="594"/>
      <c r="K16" s="594"/>
      <c r="L16" s="594"/>
      <c r="M16" s="594"/>
      <c r="N16" s="594"/>
      <c r="O16" s="594"/>
      <c r="P16" s="594"/>
      <c r="Q16" s="594"/>
      <c r="R16" s="594"/>
      <c r="S16" s="594"/>
      <c r="T16" s="594"/>
      <c r="U16" s="594"/>
      <c r="V16" s="594"/>
    </row>
    <row r="17" spans="1:22" x14ac:dyDescent="0.25">
      <c r="A17" s="594"/>
      <c r="B17" s="594"/>
      <c r="C17" s="594"/>
      <c r="D17" s="594"/>
      <c r="E17" s="594"/>
      <c r="F17" s="594"/>
      <c r="G17" s="594"/>
      <c r="H17" s="594"/>
      <c r="I17" s="594"/>
      <c r="J17" s="594"/>
      <c r="K17" s="594"/>
      <c r="L17" s="594"/>
      <c r="M17" s="594"/>
      <c r="N17" s="594"/>
      <c r="O17" s="594"/>
      <c r="P17" s="594"/>
      <c r="Q17" s="594"/>
      <c r="R17" s="594"/>
      <c r="S17" s="594"/>
      <c r="T17" s="594"/>
      <c r="U17" s="594"/>
      <c r="V17" s="594"/>
    </row>
    <row r="18" spans="1:22" x14ac:dyDescent="0.25">
      <c r="A18" s="594"/>
      <c r="B18" s="594"/>
      <c r="C18" s="594"/>
      <c r="D18" s="594"/>
      <c r="E18" s="594"/>
      <c r="F18" s="594"/>
      <c r="G18" s="594"/>
      <c r="H18" s="594"/>
      <c r="I18" s="594"/>
      <c r="J18" s="594"/>
      <c r="K18" s="594"/>
      <c r="L18" s="594"/>
      <c r="M18" s="594"/>
      <c r="N18" s="594"/>
      <c r="O18" s="594"/>
      <c r="P18" s="594"/>
      <c r="Q18" s="594"/>
      <c r="R18" s="594"/>
      <c r="S18" s="594"/>
      <c r="T18" s="594"/>
      <c r="U18" s="594"/>
      <c r="V18" s="594"/>
    </row>
    <row r="19" spans="1:22" x14ac:dyDescent="0.25">
      <c r="A19" s="594"/>
      <c r="B19" s="594"/>
      <c r="C19" s="594"/>
      <c r="D19" s="594"/>
      <c r="E19" s="594"/>
      <c r="F19" s="594"/>
      <c r="G19" s="594"/>
      <c r="H19" s="594"/>
      <c r="I19" s="594"/>
      <c r="J19" s="594"/>
      <c r="K19" s="594"/>
      <c r="L19" s="594"/>
      <c r="M19" s="594"/>
      <c r="N19" s="594"/>
      <c r="O19" s="594"/>
      <c r="P19" s="594"/>
      <c r="Q19" s="594"/>
      <c r="R19" s="594"/>
      <c r="S19" s="594"/>
      <c r="T19" s="594"/>
      <c r="U19" s="594"/>
      <c r="V19" s="594"/>
    </row>
    <row r="20" spans="1:22" x14ac:dyDescent="0.25">
      <c r="A20" s="594"/>
      <c r="B20" s="594"/>
      <c r="C20" s="594"/>
      <c r="D20" s="594"/>
      <c r="E20" s="594"/>
      <c r="F20" s="594"/>
      <c r="G20" s="594"/>
      <c r="H20" s="594"/>
      <c r="I20" s="594"/>
      <c r="J20" s="594"/>
      <c r="K20" s="594"/>
      <c r="L20" s="594"/>
      <c r="M20" s="594"/>
      <c r="N20" s="594"/>
      <c r="O20" s="594"/>
      <c r="P20" s="594"/>
      <c r="Q20" s="594"/>
      <c r="R20" s="594"/>
      <c r="S20" s="594"/>
      <c r="T20" s="594"/>
      <c r="U20" s="594"/>
      <c r="V20" s="594"/>
    </row>
    <row r="21" spans="1:22" x14ac:dyDescent="0.25">
      <c r="A21" s="594"/>
      <c r="B21" s="594"/>
      <c r="C21" s="594"/>
      <c r="D21" s="594"/>
      <c r="E21" s="594"/>
      <c r="F21" s="594"/>
      <c r="G21" s="594"/>
      <c r="H21" s="594"/>
      <c r="I21" s="594"/>
      <c r="J21" s="594"/>
      <c r="K21" s="594"/>
      <c r="L21" s="594"/>
      <c r="M21" s="594"/>
      <c r="N21" s="594"/>
      <c r="O21" s="594"/>
      <c r="P21" s="594"/>
      <c r="Q21" s="594"/>
      <c r="R21" s="594"/>
      <c r="S21" s="594"/>
      <c r="T21" s="594"/>
      <c r="U21" s="594"/>
      <c r="V21" s="594"/>
    </row>
    <row r="22" spans="1:22" x14ac:dyDescent="0.25">
      <c r="A22" s="594"/>
      <c r="B22" s="594"/>
      <c r="C22" s="594"/>
      <c r="D22" s="594"/>
      <c r="E22" s="594"/>
      <c r="F22" s="594"/>
      <c r="G22" s="594"/>
      <c r="H22" s="594"/>
      <c r="I22" s="594"/>
      <c r="J22" s="594"/>
      <c r="K22" s="594"/>
      <c r="L22" s="594"/>
      <c r="M22" s="594"/>
      <c r="N22" s="594"/>
      <c r="O22" s="594"/>
      <c r="P22" s="594"/>
      <c r="Q22" s="594"/>
      <c r="R22" s="594"/>
      <c r="S22" s="594"/>
      <c r="T22" s="594"/>
      <c r="U22" s="594"/>
      <c r="V22" s="594"/>
    </row>
    <row r="23" spans="1:22" x14ac:dyDescent="0.25">
      <c r="A23" s="594"/>
      <c r="B23" s="594"/>
      <c r="C23" s="594"/>
      <c r="D23" s="594"/>
      <c r="E23" s="594"/>
      <c r="F23" s="594"/>
      <c r="G23" s="594"/>
      <c r="H23" s="594"/>
      <c r="I23" s="594"/>
      <c r="J23" s="594"/>
      <c r="K23" s="594"/>
      <c r="L23" s="594"/>
      <c r="M23" s="594"/>
      <c r="N23" s="594"/>
      <c r="O23" s="594"/>
      <c r="P23" s="594"/>
      <c r="Q23" s="594"/>
      <c r="R23" s="594"/>
      <c r="S23" s="594"/>
      <c r="T23" s="594"/>
      <c r="U23" s="594"/>
      <c r="V23" s="594"/>
    </row>
    <row r="24" spans="1:22" x14ac:dyDescent="0.25">
      <c r="A24" s="594"/>
      <c r="B24" s="594"/>
      <c r="C24" s="594"/>
      <c r="D24" s="594"/>
      <c r="E24" s="594"/>
      <c r="F24" s="594"/>
      <c r="G24" s="594"/>
      <c r="H24" s="594"/>
      <c r="I24" s="594"/>
      <c r="J24" s="594"/>
      <c r="K24" s="594"/>
      <c r="L24" s="594"/>
      <c r="M24" s="594"/>
      <c r="N24" s="594"/>
      <c r="O24" s="594"/>
      <c r="P24" s="594"/>
      <c r="Q24" s="594"/>
      <c r="R24" s="594"/>
      <c r="S24" s="594"/>
      <c r="T24" s="594"/>
      <c r="U24" s="594"/>
      <c r="V24" s="594"/>
    </row>
    <row r="25" spans="1:22" x14ac:dyDescent="0.25">
      <c r="A25" s="594"/>
      <c r="B25" s="594"/>
      <c r="C25" s="594"/>
      <c r="D25" s="594"/>
      <c r="E25" s="594"/>
      <c r="F25" s="594"/>
      <c r="G25" s="594"/>
      <c r="H25" s="594"/>
      <c r="I25" s="594"/>
      <c r="J25" s="594"/>
      <c r="K25" s="594"/>
      <c r="L25" s="594"/>
      <c r="M25" s="594"/>
      <c r="N25" s="594"/>
      <c r="O25" s="594"/>
      <c r="P25" s="594"/>
      <c r="Q25" s="594"/>
      <c r="R25" s="594"/>
      <c r="S25" s="594"/>
      <c r="T25" s="594"/>
      <c r="U25" s="594"/>
      <c r="V25" s="594"/>
    </row>
    <row r="26" spans="1:22" x14ac:dyDescent="0.25">
      <c r="A26" s="594"/>
      <c r="B26" s="594"/>
      <c r="C26" s="594"/>
      <c r="D26" s="594"/>
      <c r="E26" s="594"/>
      <c r="F26" s="594"/>
      <c r="G26" s="594"/>
      <c r="H26" s="594"/>
      <c r="I26" s="594"/>
      <c r="J26" s="594"/>
      <c r="K26" s="594"/>
      <c r="L26" s="594"/>
      <c r="M26" s="594"/>
      <c r="N26" s="594"/>
      <c r="O26" s="594"/>
      <c r="P26" s="594"/>
      <c r="Q26" s="594"/>
      <c r="R26" s="594"/>
      <c r="S26" s="594"/>
      <c r="T26" s="594"/>
      <c r="U26" s="594"/>
      <c r="V26" s="594"/>
    </row>
    <row r="27" spans="1:22" x14ac:dyDescent="0.25">
      <c r="A27" s="594"/>
      <c r="B27" s="594"/>
      <c r="C27" s="594"/>
      <c r="D27" s="594"/>
      <c r="E27" s="594"/>
      <c r="F27" s="594"/>
      <c r="G27" s="594"/>
      <c r="H27" s="594"/>
      <c r="I27" s="594"/>
      <c r="J27" s="594"/>
      <c r="K27" s="594"/>
      <c r="L27" s="594"/>
      <c r="M27" s="594"/>
      <c r="N27" s="594"/>
      <c r="O27" s="594"/>
      <c r="P27" s="594"/>
      <c r="Q27" s="594"/>
      <c r="R27" s="594"/>
      <c r="S27" s="594"/>
      <c r="T27" s="594"/>
      <c r="U27" s="594"/>
      <c r="V27" s="594"/>
    </row>
    <row r="28" spans="1:22" x14ac:dyDescent="0.25">
      <c r="A28" s="594"/>
      <c r="B28" s="594"/>
      <c r="C28" s="594"/>
      <c r="D28" s="594"/>
      <c r="E28" s="594"/>
      <c r="F28" s="594"/>
      <c r="G28" s="594"/>
      <c r="H28" s="594"/>
      <c r="I28" s="594"/>
      <c r="J28" s="594"/>
      <c r="K28" s="594"/>
      <c r="L28" s="594"/>
      <c r="M28" s="594"/>
      <c r="N28" s="594"/>
      <c r="O28" s="594"/>
      <c r="P28" s="594"/>
      <c r="Q28" s="594"/>
      <c r="R28" s="594"/>
      <c r="S28" s="594"/>
      <c r="T28" s="594"/>
      <c r="U28" s="594"/>
      <c r="V28" s="594"/>
    </row>
    <row r="29" spans="1:22" x14ac:dyDescent="0.25">
      <c r="A29" s="594"/>
      <c r="B29" s="594"/>
      <c r="C29" s="594"/>
      <c r="D29" s="594"/>
      <c r="E29" s="594"/>
      <c r="F29" s="594"/>
      <c r="G29" s="594"/>
      <c r="H29" s="594"/>
      <c r="I29" s="594"/>
      <c r="J29" s="594"/>
      <c r="K29" s="594"/>
      <c r="L29" s="594"/>
      <c r="M29" s="594"/>
      <c r="N29" s="594"/>
      <c r="O29" s="594"/>
      <c r="P29" s="594"/>
      <c r="Q29" s="594"/>
      <c r="R29" s="594"/>
      <c r="S29" s="594"/>
      <c r="T29" s="594"/>
      <c r="U29" s="594"/>
      <c r="V29" s="594"/>
    </row>
    <row r="30" spans="1:22" x14ac:dyDescent="0.25">
      <c r="A30" s="594"/>
      <c r="B30" s="594"/>
      <c r="C30" s="594"/>
      <c r="D30" s="594"/>
      <c r="E30" s="594"/>
      <c r="F30" s="594"/>
      <c r="G30" s="594"/>
      <c r="H30" s="594"/>
      <c r="I30" s="594"/>
      <c r="J30" s="594"/>
      <c r="K30" s="594"/>
      <c r="L30" s="594"/>
      <c r="M30" s="594"/>
      <c r="N30" s="594"/>
      <c r="O30" s="594"/>
      <c r="P30" s="594"/>
      <c r="Q30" s="594"/>
      <c r="R30" s="594"/>
      <c r="S30" s="594"/>
      <c r="T30" s="594"/>
      <c r="U30" s="594"/>
      <c r="V30" s="594"/>
    </row>
    <row r="31" spans="1:22" x14ac:dyDescent="0.25">
      <c r="A31" s="594"/>
      <c r="B31" s="594"/>
      <c r="C31" s="594"/>
      <c r="D31" s="594"/>
      <c r="E31" s="594"/>
      <c r="F31" s="594"/>
      <c r="G31" s="594"/>
      <c r="H31" s="594"/>
      <c r="I31" s="594"/>
      <c r="J31" s="594"/>
      <c r="K31" s="594"/>
      <c r="L31" s="594"/>
      <c r="M31" s="594"/>
      <c r="N31" s="594"/>
      <c r="O31" s="594"/>
      <c r="P31" s="594"/>
      <c r="Q31" s="594"/>
      <c r="R31" s="594"/>
      <c r="S31" s="594"/>
      <c r="T31" s="594"/>
      <c r="U31" s="594"/>
      <c r="V31" s="594"/>
    </row>
    <row r="32" spans="1:22" x14ac:dyDescent="0.25">
      <c r="A32" s="594"/>
      <c r="B32" s="594"/>
      <c r="C32" s="594"/>
      <c r="D32" s="594"/>
      <c r="E32" s="594"/>
      <c r="F32" s="594"/>
      <c r="G32" s="594"/>
      <c r="H32" s="594"/>
      <c r="I32" s="594"/>
      <c r="J32" s="594"/>
      <c r="K32" s="594"/>
      <c r="L32" s="594"/>
      <c r="M32" s="594"/>
      <c r="N32" s="594"/>
      <c r="O32" s="594"/>
      <c r="P32" s="594"/>
      <c r="Q32" s="594"/>
      <c r="R32" s="594"/>
      <c r="S32" s="594"/>
      <c r="T32" s="594"/>
      <c r="U32" s="594"/>
      <c r="V32" s="594"/>
    </row>
    <row r="33" spans="1:22" x14ac:dyDescent="0.25">
      <c r="A33" s="594"/>
      <c r="B33" s="594"/>
      <c r="C33" s="594"/>
      <c r="D33" s="594"/>
      <c r="E33" s="594"/>
      <c r="F33" s="594"/>
      <c r="G33" s="594"/>
      <c r="H33" s="594"/>
      <c r="I33" s="594"/>
      <c r="J33" s="594"/>
      <c r="K33" s="594"/>
      <c r="L33" s="594"/>
      <c r="M33" s="594"/>
      <c r="N33" s="594"/>
      <c r="O33" s="594"/>
      <c r="P33" s="594"/>
      <c r="Q33" s="594"/>
      <c r="R33" s="594"/>
      <c r="S33" s="594"/>
      <c r="T33" s="594"/>
      <c r="U33" s="594"/>
      <c r="V33" s="594"/>
    </row>
    <row r="34" spans="1:22" x14ac:dyDescent="0.25">
      <c r="A34" s="594"/>
      <c r="B34" s="594"/>
      <c r="C34" s="594"/>
      <c r="D34" s="594"/>
      <c r="E34" s="594"/>
      <c r="F34" s="594"/>
      <c r="G34" s="594"/>
      <c r="H34" s="594"/>
      <c r="I34" s="594"/>
      <c r="J34" s="594"/>
      <c r="K34" s="594"/>
      <c r="L34" s="594"/>
      <c r="M34" s="594"/>
      <c r="N34" s="594"/>
      <c r="O34" s="594"/>
      <c r="P34" s="594"/>
      <c r="Q34" s="594"/>
      <c r="R34" s="594"/>
      <c r="S34" s="594"/>
      <c r="T34" s="594"/>
      <c r="U34" s="594"/>
      <c r="V34" s="594"/>
    </row>
    <row r="35" spans="1:22" x14ac:dyDescent="0.25">
      <c r="A35" s="594"/>
      <c r="B35" s="594"/>
      <c r="C35" s="594"/>
      <c r="D35" s="594"/>
      <c r="E35" s="594"/>
      <c r="F35" s="594"/>
      <c r="G35" s="594"/>
      <c r="H35" s="594"/>
      <c r="I35" s="594"/>
      <c r="J35" s="594"/>
      <c r="K35" s="594"/>
      <c r="L35" s="594"/>
      <c r="M35" s="594"/>
      <c r="N35" s="594"/>
      <c r="O35" s="594"/>
      <c r="P35" s="594"/>
      <c r="Q35" s="594"/>
      <c r="R35" s="594"/>
      <c r="S35" s="594"/>
      <c r="T35" s="594"/>
      <c r="U35" s="594"/>
      <c r="V35" s="594"/>
    </row>
    <row r="36" spans="1:22" x14ac:dyDescent="0.25">
      <c r="A36" s="594"/>
      <c r="B36" s="594"/>
      <c r="C36" s="594"/>
      <c r="D36" s="594"/>
      <c r="E36" s="594"/>
      <c r="F36" s="594"/>
      <c r="G36" s="594"/>
      <c r="H36" s="594"/>
      <c r="I36" s="594"/>
      <c r="J36" s="594"/>
      <c r="K36" s="594"/>
      <c r="L36" s="594"/>
      <c r="M36" s="594"/>
      <c r="N36" s="594"/>
      <c r="O36" s="594"/>
      <c r="P36" s="594"/>
      <c r="Q36" s="594"/>
      <c r="R36" s="594"/>
      <c r="S36" s="594"/>
      <c r="T36" s="594"/>
      <c r="U36" s="594"/>
      <c r="V36" s="594"/>
    </row>
    <row r="37" spans="1:22" x14ac:dyDescent="0.25">
      <c r="A37" s="594"/>
      <c r="B37" s="594"/>
      <c r="C37" s="594"/>
      <c r="D37" s="594"/>
      <c r="E37" s="594"/>
      <c r="F37" s="594"/>
      <c r="G37" s="594"/>
      <c r="H37" s="594"/>
      <c r="I37" s="594"/>
      <c r="J37" s="594"/>
      <c r="K37" s="594"/>
      <c r="L37" s="594"/>
      <c r="M37" s="594"/>
      <c r="N37" s="594"/>
      <c r="O37" s="594"/>
      <c r="P37" s="594"/>
      <c r="Q37" s="594"/>
      <c r="R37" s="594"/>
      <c r="S37" s="594"/>
      <c r="T37" s="594"/>
      <c r="U37" s="594"/>
      <c r="V37" s="594"/>
    </row>
    <row r="38" spans="1:22" x14ac:dyDescent="0.25">
      <c r="A38" s="594"/>
      <c r="B38" s="594"/>
      <c r="C38" s="594"/>
      <c r="D38" s="594"/>
      <c r="E38" s="594"/>
      <c r="F38" s="594"/>
      <c r="G38" s="594"/>
      <c r="H38" s="594"/>
      <c r="I38" s="594"/>
      <c r="J38" s="594"/>
      <c r="K38" s="594"/>
      <c r="L38" s="594"/>
      <c r="M38" s="594"/>
      <c r="N38" s="594"/>
      <c r="O38" s="594"/>
      <c r="P38" s="594"/>
      <c r="Q38" s="594"/>
      <c r="R38" s="594"/>
      <c r="S38" s="594"/>
      <c r="T38" s="594"/>
      <c r="U38" s="594"/>
      <c r="V38" s="594"/>
    </row>
    <row r="39" spans="1:22" x14ac:dyDescent="0.25">
      <c r="A39" s="594"/>
      <c r="B39" s="594"/>
      <c r="C39" s="594"/>
      <c r="D39" s="594"/>
      <c r="E39" s="594"/>
      <c r="F39" s="594"/>
      <c r="G39" s="594"/>
      <c r="H39" s="594"/>
      <c r="I39" s="594"/>
      <c r="J39" s="594"/>
      <c r="K39" s="594"/>
      <c r="L39" s="594"/>
      <c r="M39" s="594"/>
      <c r="N39" s="594"/>
      <c r="O39" s="594"/>
      <c r="P39" s="594"/>
      <c r="Q39" s="594"/>
      <c r="R39" s="594"/>
      <c r="S39" s="594"/>
      <c r="T39" s="594"/>
      <c r="U39" s="594"/>
      <c r="V39" s="594"/>
    </row>
    <row r="40" spans="1:22" x14ac:dyDescent="0.25">
      <c r="A40" s="594"/>
      <c r="B40" s="594"/>
      <c r="C40" s="594"/>
      <c r="D40" s="594"/>
      <c r="E40" s="594"/>
      <c r="F40" s="594"/>
      <c r="G40" s="594"/>
      <c r="H40" s="594"/>
      <c r="I40" s="594"/>
      <c r="J40" s="594"/>
      <c r="K40" s="594"/>
      <c r="L40" s="594"/>
      <c r="M40" s="594"/>
      <c r="N40" s="594"/>
      <c r="O40" s="594"/>
      <c r="P40" s="594"/>
      <c r="Q40" s="594"/>
      <c r="R40" s="594"/>
      <c r="S40" s="594"/>
      <c r="T40" s="594"/>
      <c r="U40" s="594"/>
      <c r="V40" s="594"/>
    </row>
    <row r="41" spans="1:22" x14ac:dyDescent="0.25">
      <c r="A41" s="594"/>
      <c r="B41" s="594"/>
      <c r="C41" s="594"/>
      <c r="D41" s="594"/>
      <c r="E41" s="594"/>
      <c r="F41" s="594"/>
      <c r="G41" s="594"/>
      <c r="H41" s="594"/>
      <c r="I41" s="594"/>
      <c r="J41" s="594"/>
      <c r="K41" s="594"/>
      <c r="L41" s="594"/>
      <c r="M41" s="594"/>
      <c r="N41" s="594"/>
      <c r="O41" s="594"/>
      <c r="P41" s="594"/>
      <c r="Q41" s="594"/>
      <c r="R41" s="594"/>
      <c r="S41" s="594"/>
      <c r="T41" s="594"/>
      <c r="U41" s="594"/>
      <c r="V41" s="594"/>
    </row>
    <row r="42" spans="1:22" x14ac:dyDescent="0.25">
      <c r="A42" s="594"/>
      <c r="B42" s="594"/>
      <c r="C42" s="594"/>
      <c r="D42" s="594"/>
      <c r="E42" s="594"/>
      <c r="F42" s="594"/>
      <c r="G42" s="594"/>
      <c r="H42" s="594"/>
      <c r="I42" s="594"/>
      <c r="J42" s="594"/>
      <c r="K42" s="594"/>
      <c r="L42" s="594"/>
      <c r="M42" s="594"/>
      <c r="N42" s="594"/>
      <c r="O42" s="594"/>
      <c r="P42" s="594"/>
      <c r="Q42" s="594"/>
      <c r="R42" s="594"/>
      <c r="S42" s="594"/>
      <c r="T42" s="594"/>
      <c r="U42" s="594"/>
      <c r="V42" s="594"/>
    </row>
    <row r="43" spans="1:22" x14ac:dyDescent="0.25">
      <c r="A43" s="594"/>
      <c r="B43" s="594"/>
      <c r="C43" s="594"/>
      <c r="D43" s="594"/>
      <c r="E43" s="594"/>
      <c r="F43" s="594"/>
      <c r="G43" s="594"/>
      <c r="H43" s="594"/>
      <c r="I43" s="594"/>
      <c r="J43" s="594"/>
      <c r="K43" s="594"/>
      <c r="L43" s="594"/>
      <c r="M43" s="594"/>
      <c r="N43" s="594"/>
      <c r="O43" s="594"/>
      <c r="P43" s="594"/>
      <c r="Q43" s="594"/>
      <c r="R43" s="594"/>
      <c r="S43" s="594"/>
      <c r="T43" s="594"/>
      <c r="U43" s="594"/>
      <c r="V43" s="594"/>
    </row>
    <row r="44" spans="1:22" x14ac:dyDescent="0.25">
      <c r="A44" s="594"/>
      <c r="B44" s="594"/>
      <c r="C44" s="594"/>
      <c r="D44" s="594"/>
      <c r="E44" s="594"/>
      <c r="F44" s="594"/>
      <c r="G44" s="594"/>
      <c r="H44" s="594"/>
      <c r="I44" s="594"/>
      <c r="J44" s="594"/>
      <c r="K44" s="594"/>
      <c r="L44" s="594"/>
      <c r="M44" s="594"/>
      <c r="N44" s="594"/>
      <c r="O44" s="594"/>
      <c r="P44" s="594"/>
      <c r="Q44" s="594"/>
      <c r="R44" s="594"/>
      <c r="S44" s="594"/>
      <c r="T44" s="594"/>
      <c r="U44" s="594"/>
      <c r="V44" s="594"/>
    </row>
    <row r="45" spans="1:22" x14ac:dyDescent="0.25">
      <c r="A45" s="594"/>
      <c r="B45" s="594"/>
      <c r="C45" s="594"/>
      <c r="D45" s="594"/>
      <c r="E45" s="594"/>
      <c r="F45" s="594"/>
      <c r="G45" s="594"/>
      <c r="H45" s="594"/>
      <c r="I45" s="594"/>
      <c r="J45" s="594"/>
      <c r="K45" s="594"/>
      <c r="L45" s="594"/>
      <c r="M45" s="594"/>
      <c r="N45" s="594"/>
      <c r="O45" s="594"/>
      <c r="P45" s="594"/>
      <c r="Q45" s="594"/>
      <c r="R45" s="594"/>
      <c r="S45" s="594"/>
      <c r="T45" s="594"/>
      <c r="U45" s="594"/>
      <c r="V45" s="594"/>
    </row>
    <row r="46" spans="1:22" x14ac:dyDescent="0.25">
      <c r="A46" s="594"/>
      <c r="B46" s="594"/>
      <c r="C46" s="594"/>
      <c r="D46" s="594"/>
      <c r="E46" s="594"/>
      <c r="F46" s="594"/>
      <c r="G46" s="594"/>
      <c r="H46" s="594"/>
      <c r="I46" s="594"/>
      <c r="J46" s="594"/>
      <c r="K46" s="594"/>
      <c r="L46" s="594"/>
      <c r="M46" s="594"/>
      <c r="N46" s="594"/>
      <c r="O46" s="594"/>
      <c r="P46" s="594"/>
      <c r="Q46" s="594"/>
      <c r="R46" s="594"/>
      <c r="S46" s="594"/>
      <c r="T46" s="594"/>
      <c r="U46" s="594"/>
      <c r="V46" s="594"/>
    </row>
    <row r="47" spans="1:22" x14ac:dyDescent="0.25">
      <c r="A47" s="594"/>
      <c r="B47" s="594"/>
      <c r="C47" s="594"/>
      <c r="D47" s="594"/>
      <c r="E47" s="594"/>
      <c r="F47" s="594"/>
      <c r="G47" s="594"/>
      <c r="H47" s="594"/>
      <c r="I47" s="594"/>
      <c r="J47" s="594"/>
      <c r="K47" s="594"/>
      <c r="L47" s="594"/>
      <c r="M47" s="594"/>
      <c r="N47" s="594"/>
      <c r="O47" s="594"/>
      <c r="P47" s="594"/>
      <c r="Q47" s="594"/>
      <c r="R47" s="594"/>
      <c r="S47" s="594"/>
      <c r="T47" s="594"/>
      <c r="U47" s="594"/>
      <c r="V47" s="594"/>
    </row>
    <row r="48" spans="1:22" x14ac:dyDescent="0.25">
      <c r="A48" s="594"/>
      <c r="B48" s="594"/>
      <c r="C48" s="594"/>
      <c r="D48" s="594"/>
      <c r="E48" s="594"/>
      <c r="F48" s="594"/>
      <c r="G48" s="594"/>
      <c r="H48" s="594"/>
      <c r="I48" s="594"/>
      <c r="J48" s="594"/>
      <c r="K48" s="594"/>
      <c r="L48" s="594"/>
      <c r="M48" s="594"/>
      <c r="N48" s="594"/>
      <c r="O48" s="594"/>
      <c r="P48" s="594"/>
      <c r="Q48" s="594"/>
      <c r="R48" s="594"/>
      <c r="S48" s="594"/>
      <c r="T48" s="594"/>
      <c r="U48" s="594"/>
      <c r="V48" s="594"/>
    </row>
    <row r="49" spans="1:22" x14ac:dyDescent="0.25">
      <c r="A49" s="594"/>
      <c r="B49" s="594"/>
      <c r="C49" s="594"/>
      <c r="D49" s="594"/>
      <c r="E49" s="594"/>
      <c r="F49" s="594"/>
      <c r="G49" s="594"/>
      <c r="H49" s="594"/>
      <c r="I49" s="594"/>
      <c r="J49" s="594"/>
      <c r="K49" s="594"/>
      <c r="L49" s="594"/>
      <c r="M49" s="594"/>
      <c r="N49" s="594"/>
      <c r="O49" s="594"/>
      <c r="P49" s="594"/>
      <c r="Q49" s="594"/>
      <c r="R49" s="594"/>
      <c r="S49" s="594"/>
      <c r="T49" s="594"/>
      <c r="U49" s="594"/>
      <c r="V49" s="594"/>
    </row>
    <row r="50" spans="1:22" x14ac:dyDescent="0.25">
      <c r="A50" s="594"/>
      <c r="B50" s="594"/>
      <c r="C50" s="594"/>
      <c r="D50" s="594"/>
      <c r="E50" s="594"/>
      <c r="F50" s="594"/>
      <c r="G50" s="594"/>
      <c r="H50" s="594"/>
      <c r="I50" s="594"/>
      <c r="J50" s="594"/>
      <c r="K50" s="594"/>
      <c r="L50" s="594"/>
      <c r="M50" s="594"/>
      <c r="N50" s="594"/>
      <c r="O50" s="594"/>
      <c r="P50" s="594"/>
      <c r="Q50" s="594"/>
      <c r="R50" s="594"/>
      <c r="S50" s="594"/>
      <c r="T50" s="594"/>
      <c r="U50" s="594"/>
      <c r="V50" s="594"/>
    </row>
    <row r="51" spans="1:22" x14ac:dyDescent="0.25">
      <c r="A51" s="594"/>
      <c r="B51" s="594"/>
      <c r="C51" s="594"/>
      <c r="D51" s="594"/>
      <c r="E51" s="594"/>
      <c r="F51" s="594"/>
      <c r="G51" s="594"/>
      <c r="H51" s="594"/>
      <c r="I51" s="594"/>
      <c r="J51" s="594"/>
      <c r="K51" s="594"/>
      <c r="L51" s="594"/>
      <c r="M51" s="594"/>
      <c r="N51" s="594"/>
      <c r="O51" s="594"/>
      <c r="P51" s="594"/>
      <c r="Q51" s="594"/>
      <c r="R51" s="594"/>
      <c r="S51" s="594"/>
      <c r="T51" s="594"/>
      <c r="U51" s="594"/>
      <c r="V51" s="594"/>
    </row>
    <row r="52" spans="1:22" x14ac:dyDescent="0.25">
      <c r="A52" s="594"/>
      <c r="B52" s="594"/>
      <c r="C52" s="594"/>
      <c r="D52" s="594"/>
      <c r="E52" s="594"/>
      <c r="F52" s="594"/>
      <c r="G52" s="594"/>
      <c r="H52" s="594"/>
      <c r="I52" s="594"/>
      <c r="J52" s="594"/>
      <c r="K52" s="594"/>
      <c r="L52" s="594"/>
      <c r="M52" s="594"/>
      <c r="N52" s="594"/>
      <c r="O52" s="594"/>
      <c r="P52" s="594"/>
      <c r="Q52" s="594"/>
      <c r="R52" s="594"/>
      <c r="S52" s="594"/>
      <c r="T52" s="594"/>
      <c r="U52" s="594"/>
      <c r="V52" s="594"/>
    </row>
    <row r="53" spans="1:22" x14ac:dyDescent="0.25">
      <c r="A53" s="594"/>
      <c r="B53" s="594"/>
      <c r="C53" s="594"/>
      <c r="D53" s="594"/>
      <c r="E53" s="594"/>
      <c r="F53" s="594"/>
      <c r="G53" s="594"/>
      <c r="H53" s="594"/>
      <c r="I53" s="594"/>
      <c r="J53" s="594"/>
      <c r="K53" s="594"/>
      <c r="L53" s="594"/>
      <c r="M53" s="594"/>
      <c r="N53" s="594"/>
      <c r="O53" s="594"/>
      <c r="P53" s="594"/>
      <c r="Q53" s="594"/>
      <c r="R53" s="594"/>
      <c r="S53" s="594"/>
      <c r="T53" s="594"/>
      <c r="U53" s="594"/>
      <c r="V53" s="594"/>
    </row>
    <row r="54" spans="1:22" x14ac:dyDescent="0.25">
      <c r="A54" s="594"/>
      <c r="B54" s="594"/>
      <c r="C54" s="594"/>
      <c r="D54" s="594"/>
      <c r="E54" s="594"/>
      <c r="F54" s="594"/>
      <c r="G54" s="594"/>
      <c r="H54" s="594"/>
      <c r="I54" s="594"/>
      <c r="J54" s="594"/>
      <c r="K54" s="594"/>
      <c r="L54" s="594"/>
      <c r="M54" s="594"/>
      <c r="N54" s="594"/>
      <c r="O54" s="594"/>
      <c r="P54" s="594"/>
      <c r="Q54" s="594"/>
      <c r="R54" s="594"/>
      <c r="S54" s="594"/>
      <c r="T54" s="594"/>
      <c r="U54" s="594"/>
      <c r="V54" s="594"/>
    </row>
    <row r="55" spans="1:22" x14ac:dyDescent="0.25">
      <c r="A55" s="594"/>
      <c r="B55" s="594"/>
      <c r="C55" s="594"/>
      <c r="D55" s="594"/>
      <c r="E55" s="594"/>
      <c r="F55" s="594"/>
      <c r="G55" s="594"/>
      <c r="H55" s="594"/>
      <c r="I55" s="594"/>
      <c r="J55" s="594"/>
      <c r="K55" s="594"/>
      <c r="L55" s="594"/>
      <c r="M55" s="594"/>
      <c r="N55" s="594"/>
      <c r="O55" s="594"/>
      <c r="P55" s="594"/>
      <c r="Q55" s="594"/>
      <c r="R55" s="594"/>
      <c r="S55" s="594"/>
      <c r="T55" s="594"/>
      <c r="U55" s="594"/>
      <c r="V55" s="594"/>
    </row>
    <row r="56" spans="1:22" x14ac:dyDescent="0.25">
      <c r="A56" s="594"/>
      <c r="B56" s="594"/>
      <c r="C56" s="594"/>
      <c r="D56" s="594"/>
      <c r="E56" s="594"/>
      <c r="F56" s="594"/>
      <c r="G56" s="594"/>
      <c r="H56" s="594"/>
      <c r="I56" s="594"/>
      <c r="J56" s="594"/>
      <c r="K56" s="594"/>
      <c r="L56" s="594"/>
      <c r="M56" s="594"/>
      <c r="N56" s="594"/>
      <c r="O56" s="594"/>
      <c r="P56" s="594"/>
      <c r="Q56" s="594"/>
      <c r="R56" s="594"/>
      <c r="S56" s="594"/>
      <c r="T56" s="594"/>
      <c r="U56" s="594"/>
      <c r="V56" s="594"/>
    </row>
    <row r="57" spans="1:22" x14ac:dyDescent="0.25">
      <c r="A57" s="594"/>
      <c r="B57" s="594"/>
      <c r="C57" s="594"/>
      <c r="D57" s="594"/>
      <c r="E57" s="594"/>
      <c r="F57" s="594"/>
      <c r="G57" s="594"/>
      <c r="H57" s="594"/>
      <c r="I57" s="594"/>
      <c r="J57" s="594"/>
      <c r="K57" s="594"/>
      <c r="L57" s="594"/>
      <c r="M57" s="594"/>
      <c r="N57" s="594"/>
      <c r="O57" s="594"/>
      <c r="P57" s="594"/>
      <c r="Q57" s="594"/>
      <c r="R57" s="594"/>
      <c r="S57" s="594"/>
      <c r="T57" s="594"/>
      <c r="U57" s="594"/>
      <c r="V57" s="594"/>
    </row>
    <row r="58" spans="1:22" x14ac:dyDescent="0.25">
      <c r="A58" s="594"/>
      <c r="B58" s="594"/>
      <c r="C58" s="594"/>
      <c r="D58" s="594"/>
      <c r="E58" s="594"/>
      <c r="F58" s="594"/>
      <c r="G58" s="594"/>
      <c r="H58" s="594"/>
      <c r="I58" s="594"/>
      <c r="J58" s="594"/>
      <c r="K58" s="594"/>
      <c r="L58" s="594"/>
      <c r="M58" s="594"/>
      <c r="N58" s="594"/>
      <c r="O58" s="594"/>
      <c r="P58" s="594"/>
      <c r="Q58" s="594"/>
      <c r="R58" s="594"/>
      <c r="S58" s="594"/>
      <c r="T58" s="594"/>
      <c r="U58" s="594"/>
      <c r="V58" s="594"/>
    </row>
    <row r="59" spans="1:22" x14ac:dyDescent="0.25">
      <c r="A59" s="594"/>
      <c r="B59" s="594"/>
      <c r="C59" s="594"/>
      <c r="D59" s="594"/>
      <c r="E59" s="594"/>
      <c r="F59" s="594"/>
      <c r="G59" s="594"/>
      <c r="H59" s="594"/>
      <c r="I59" s="594"/>
      <c r="J59" s="594"/>
      <c r="K59" s="594"/>
      <c r="L59" s="594"/>
      <c r="M59" s="594"/>
      <c r="N59" s="594"/>
      <c r="O59" s="594"/>
      <c r="P59" s="594"/>
      <c r="Q59" s="594"/>
      <c r="R59" s="594"/>
      <c r="S59" s="594"/>
      <c r="T59" s="594"/>
      <c r="U59" s="594"/>
      <c r="V59" s="594"/>
    </row>
    <row r="60" spans="1:22" x14ac:dyDescent="0.25">
      <c r="A60" s="594"/>
      <c r="B60" s="594"/>
      <c r="C60" s="594"/>
      <c r="D60" s="594"/>
      <c r="E60" s="594"/>
      <c r="F60" s="594"/>
      <c r="G60" s="594"/>
      <c r="H60" s="594"/>
      <c r="I60" s="594"/>
      <c r="J60" s="594"/>
      <c r="K60" s="594"/>
      <c r="L60" s="594"/>
      <c r="M60" s="594"/>
      <c r="N60" s="594"/>
      <c r="O60" s="594"/>
      <c r="P60" s="594"/>
      <c r="Q60" s="594"/>
      <c r="R60" s="594"/>
      <c r="S60" s="594"/>
      <c r="T60" s="594"/>
      <c r="U60" s="594"/>
      <c r="V60" s="594"/>
    </row>
    <row r="61" spans="1:22" x14ac:dyDescent="0.25">
      <c r="A61" s="594"/>
      <c r="B61" s="594"/>
      <c r="C61" s="594"/>
      <c r="D61" s="594"/>
      <c r="E61" s="594"/>
      <c r="F61" s="594"/>
      <c r="G61" s="594"/>
      <c r="H61" s="594"/>
      <c r="I61" s="594"/>
      <c r="J61" s="594"/>
      <c r="K61" s="594"/>
      <c r="L61" s="594"/>
      <c r="M61" s="594"/>
      <c r="N61" s="594"/>
      <c r="O61" s="594"/>
      <c r="P61" s="594"/>
      <c r="Q61" s="594"/>
      <c r="R61" s="594"/>
      <c r="S61" s="594"/>
      <c r="T61" s="594"/>
      <c r="U61" s="594"/>
      <c r="V61" s="594"/>
    </row>
    <row r="62" spans="1:22" x14ac:dyDescent="0.25">
      <c r="A62" s="594"/>
      <c r="B62" s="594"/>
      <c r="C62" s="594"/>
      <c r="D62" s="594"/>
      <c r="E62" s="594"/>
      <c r="F62" s="594"/>
      <c r="G62" s="594"/>
      <c r="H62" s="594"/>
      <c r="I62" s="594"/>
      <c r="J62" s="594"/>
      <c r="K62" s="594"/>
      <c r="L62" s="594"/>
      <c r="M62" s="594"/>
      <c r="N62" s="594"/>
      <c r="O62" s="594"/>
      <c r="P62" s="594"/>
      <c r="Q62" s="594"/>
      <c r="R62" s="594"/>
      <c r="S62" s="594"/>
      <c r="T62" s="594"/>
      <c r="U62" s="594"/>
      <c r="V62" s="594"/>
    </row>
    <row r="63" spans="1:22" x14ac:dyDescent="0.25">
      <c r="A63" s="594"/>
      <c r="B63" s="594"/>
      <c r="C63" s="594"/>
      <c r="D63" s="594"/>
      <c r="E63" s="594"/>
      <c r="F63" s="594"/>
      <c r="G63" s="594"/>
      <c r="H63" s="594"/>
      <c r="I63" s="594"/>
      <c r="J63" s="594"/>
      <c r="K63" s="594"/>
      <c r="L63" s="594"/>
      <c r="M63" s="594"/>
      <c r="N63" s="594"/>
      <c r="O63" s="594"/>
      <c r="P63" s="594"/>
      <c r="Q63" s="594"/>
      <c r="R63" s="594"/>
      <c r="S63" s="594"/>
      <c r="T63" s="594"/>
      <c r="U63" s="594"/>
      <c r="V63" s="594"/>
    </row>
    <row r="64" spans="1:22" x14ac:dyDescent="0.25">
      <c r="A64" s="594"/>
      <c r="B64" s="594"/>
      <c r="C64" s="594"/>
      <c r="D64" s="594"/>
      <c r="E64" s="594"/>
      <c r="F64" s="594"/>
      <c r="G64" s="594"/>
      <c r="H64" s="594"/>
      <c r="I64" s="594"/>
      <c r="J64" s="594"/>
      <c r="K64" s="594"/>
      <c r="L64" s="594"/>
      <c r="M64" s="594"/>
      <c r="N64" s="594"/>
      <c r="O64" s="594"/>
      <c r="P64" s="594"/>
      <c r="Q64" s="594"/>
      <c r="R64" s="594"/>
      <c r="S64" s="594"/>
      <c r="T64" s="594"/>
      <c r="U64" s="594"/>
      <c r="V64" s="594"/>
    </row>
    <row r="65" spans="1:22" x14ac:dyDescent="0.25">
      <c r="A65" s="594"/>
      <c r="B65" s="594"/>
      <c r="C65" s="594"/>
      <c r="D65" s="594"/>
      <c r="E65" s="594"/>
      <c r="F65" s="594"/>
      <c r="G65" s="594"/>
      <c r="H65" s="594"/>
      <c r="I65" s="594"/>
      <c r="J65" s="594"/>
      <c r="K65" s="594"/>
      <c r="L65" s="594"/>
      <c r="M65" s="594"/>
      <c r="N65" s="594"/>
      <c r="O65" s="594"/>
      <c r="P65" s="594"/>
      <c r="Q65" s="594"/>
      <c r="R65" s="594"/>
      <c r="S65" s="594"/>
      <c r="T65" s="594"/>
      <c r="U65" s="594"/>
      <c r="V65" s="594"/>
    </row>
    <row r="66" spans="1:22" x14ac:dyDescent="0.25">
      <c r="A66" s="594"/>
      <c r="B66" s="594"/>
      <c r="C66" s="594"/>
      <c r="D66" s="594"/>
      <c r="E66" s="594"/>
      <c r="F66" s="594"/>
      <c r="G66" s="594"/>
      <c r="H66" s="594"/>
      <c r="I66" s="594"/>
      <c r="J66" s="594"/>
      <c r="K66" s="594"/>
      <c r="L66" s="594"/>
      <c r="M66" s="594"/>
      <c r="N66" s="594"/>
      <c r="O66" s="594"/>
      <c r="P66" s="594"/>
      <c r="Q66" s="594"/>
      <c r="R66" s="594"/>
      <c r="S66" s="594"/>
      <c r="T66" s="594"/>
      <c r="U66" s="594"/>
      <c r="V66" s="594"/>
    </row>
    <row r="67" spans="1:22" x14ac:dyDescent="0.25">
      <c r="A67" s="594"/>
      <c r="B67" s="594"/>
      <c r="C67" s="594"/>
      <c r="D67" s="594"/>
      <c r="E67" s="594"/>
      <c r="F67" s="594"/>
      <c r="G67" s="594"/>
      <c r="H67" s="594"/>
      <c r="I67" s="594"/>
      <c r="J67" s="594"/>
      <c r="K67" s="594"/>
      <c r="L67" s="594"/>
      <c r="M67" s="594"/>
      <c r="N67" s="594"/>
      <c r="O67" s="594"/>
      <c r="P67" s="594"/>
      <c r="Q67" s="594"/>
      <c r="R67" s="594"/>
      <c r="S67" s="594"/>
      <c r="T67" s="594"/>
      <c r="U67" s="594"/>
      <c r="V67" s="594"/>
    </row>
    <row r="68" spans="1:22" x14ac:dyDescent="0.25">
      <c r="A68" s="594"/>
      <c r="B68" s="594"/>
      <c r="C68" s="594"/>
      <c r="D68" s="594"/>
      <c r="E68" s="594"/>
      <c r="F68" s="594"/>
      <c r="G68" s="594"/>
      <c r="H68" s="594"/>
      <c r="I68" s="594"/>
      <c r="J68" s="594"/>
      <c r="K68" s="594"/>
      <c r="L68" s="594"/>
      <c r="M68" s="594"/>
      <c r="N68" s="594"/>
      <c r="O68" s="594"/>
      <c r="P68" s="594"/>
      <c r="Q68" s="594"/>
      <c r="R68" s="594"/>
      <c r="S68" s="594"/>
      <c r="T68" s="594"/>
      <c r="U68" s="594"/>
      <c r="V68" s="594"/>
    </row>
    <row r="69" spans="1:22" x14ac:dyDescent="0.25">
      <c r="A69" s="594"/>
      <c r="B69" s="594"/>
      <c r="C69" s="594"/>
      <c r="D69" s="594"/>
      <c r="E69" s="594"/>
      <c r="F69" s="594"/>
      <c r="G69" s="594"/>
      <c r="H69" s="594"/>
      <c r="I69" s="594"/>
      <c r="J69" s="594"/>
      <c r="K69" s="594"/>
      <c r="L69" s="594"/>
      <c r="M69" s="594"/>
      <c r="N69" s="594"/>
      <c r="O69" s="594"/>
      <c r="P69" s="594"/>
      <c r="Q69" s="594"/>
      <c r="R69" s="594"/>
      <c r="S69" s="594"/>
      <c r="T69" s="594"/>
      <c r="U69" s="594"/>
      <c r="V69" s="594"/>
    </row>
    <row r="70" spans="1:22" x14ac:dyDescent="0.25">
      <c r="A70" s="594"/>
      <c r="B70" s="594"/>
      <c r="C70" s="594"/>
      <c r="D70" s="594"/>
      <c r="E70" s="594"/>
      <c r="F70" s="594"/>
      <c r="G70" s="594"/>
      <c r="H70" s="594"/>
      <c r="I70" s="594"/>
      <c r="J70" s="594"/>
      <c r="K70" s="594"/>
      <c r="L70" s="594"/>
      <c r="M70" s="594"/>
      <c r="N70" s="594"/>
      <c r="O70" s="594"/>
      <c r="P70" s="594"/>
      <c r="Q70" s="594"/>
      <c r="R70" s="594"/>
      <c r="S70" s="594"/>
      <c r="T70" s="594"/>
      <c r="U70" s="594"/>
      <c r="V70" s="594"/>
    </row>
    <row r="71" spans="1:22" x14ac:dyDescent="0.25">
      <c r="A71" s="594"/>
      <c r="B71" s="594"/>
      <c r="C71" s="594"/>
      <c r="D71" s="594"/>
      <c r="E71" s="594"/>
      <c r="F71" s="594"/>
      <c r="G71" s="594"/>
      <c r="H71" s="594"/>
      <c r="I71" s="594"/>
      <c r="J71" s="594"/>
      <c r="K71" s="594"/>
      <c r="L71" s="594"/>
      <c r="M71" s="594"/>
      <c r="N71" s="594"/>
      <c r="O71" s="594"/>
      <c r="P71" s="594"/>
      <c r="Q71" s="594"/>
      <c r="R71" s="594"/>
      <c r="S71" s="594"/>
      <c r="T71" s="594"/>
      <c r="U71" s="594"/>
      <c r="V71" s="594"/>
    </row>
    <row r="72" spans="1:22" x14ac:dyDescent="0.25">
      <c r="A72" s="594"/>
      <c r="B72" s="594"/>
      <c r="C72" s="594"/>
      <c r="D72" s="594"/>
      <c r="E72" s="594"/>
      <c r="F72" s="594"/>
      <c r="G72" s="594"/>
      <c r="H72" s="594"/>
      <c r="I72" s="594"/>
      <c r="J72" s="594"/>
      <c r="K72" s="594"/>
      <c r="L72" s="594"/>
      <c r="M72" s="594"/>
      <c r="N72" s="594"/>
      <c r="O72" s="594"/>
      <c r="P72" s="594"/>
      <c r="Q72" s="594"/>
      <c r="R72" s="594"/>
      <c r="S72" s="594"/>
      <c r="T72" s="594"/>
      <c r="U72" s="594"/>
      <c r="V72" s="594"/>
    </row>
    <row r="73" spans="1:22" x14ac:dyDescent="0.25">
      <c r="A73" s="594"/>
      <c r="B73" s="594"/>
      <c r="C73" s="594"/>
      <c r="D73" s="594"/>
      <c r="E73" s="594"/>
      <c r="F73" s="594"/>
      <c r="G73" s="594"/>
      <c r="H73" s="594"/>
      <c r="I73" s="594"/>
      <c r="J73" s="594"/>
      <c r="K73" s="594"/>
      <c r="L73" s="594"/>
      <c r="M73" s="594"/>
      <c r="N73" s="594"/>
      <c r="O73" s="594"/>
      <c r="P73" s="594"/>
      <c r="Q73" s="594"/>
      <c r="R73" s="594"/>
      <c r="S73" s="594"/>
      <c r="T73" s="594"/>
      <c r="U73" s="594"/>
      <c r="V73" s="594"/>
    </row>
    <row r="74" spans="1:22" x14ac:dyDescent="0.25">
      <c r="A74" s="594"/>
      <c r="B74" s="594"/>
      <c r="C74" s="594"/>
      <c r="D74" s="594"/>
      <c r="E74" s="594"/>
      <c r="F74" s="594"/>
      <c r="G74" s="594"/>
      <c r="H74" s="594"/>
      <c r="I74" s="594"/>
      <c r="J74" s="594"/>
      <c r="K74" s="594"/>
      <c r="L74" s="594"/>
      <c r="M74" s="594"/>
      <c r="N74" s="594"/>
      <c r="O74" s="594"/>
      <c r="P74" s="594"/>
      <c r="Q74" s="594"/>
      <c r="R74" s="594"/>
      <c r="S74" s="594"/>
      <c r="T74" s="594"/>
      <c r="U74" s="594"/>
      <c r="V74" s="594"/>
    </row>
    <row r="75" spans="1:22" x14ac:dyDescent="0.25">
      <c r="A75" s="594"/>
      <c r="B75" s="594"/>
      <c r="C75" s="594"/>
      <c r="D75" s="594"/>
      <c r="E75" s="594"/>
      <c r="F75" s="594"/>
      <c r="G75" s="594"/>
      <c r="H75" s="594"/>
      <c r="I75" s="594"/>
      <c r="J75" s="594"/>
      <c r="K75" s="594"/>
      <c r="L75" s="594"/>
      <c r="M75" s="594"/>
      <c r="N75" s="594"/>
      <c r="O75" s="594"/>
      <c r="P75" s="594"/>
      <c r="Q75" s="594"/>
      <c r="R75" s="594"/>
      <c r="S75" s="594"/>
      <c r="T75" s="594"/>
      <c r="U75" s="594"/>
      <c r="V75" s="594"/>
    </row>
    <row r="76" spans="1:22" x14ac:dyDescent="0.25">
      <c r="A76" s="594"/>
      <c r="B76" s="594"/>
      <c r="C76" s="594"/>
      <c r="D76" s="594"/>
      <c r="E76" s="594"/>
      <c r="F76" s="594"/>
      <c r="G76" s="594"/>
      <c r="H76" s="594"/>
      <c r="I76" s="594"/>
      <c r="J76" s="594"/>
      <c r="K76" s="594"/>
      <c r="L76" s="594"/>
      <c r="M76" s="594"/>
      <c r="N76" s="594"/>
      <c r="O76" s="594"/>
      <c r="P76" s="594"/>
      <c r="Q76" s="594"/>
      <c r="R76" s="594"/>
      <c r="S76" s="594"/>
      <c r="T76" s="594"/>
      <c r="U76" s="594"/>
      <c r="V76" s="594"/>
    </row>
    <row r="77" spans="1:22" x14ac:dyDescent="0.25">
      <c r="A77" s="594"/>
      <c r="B77" s="594"/>
      <c r="C77" s="594"/>
      <c r="D77" s="594"/>
      <c r="E77" s="594"/>
      <c r="F77" s="594"/>
      <c r="G77" s="594"/>
      <c r="H77" s="594"/>
      <c r="I77" s="594"/>
      <c r="J77" s="594"/>
      <c r="K77" s="594"/>
      <c r="L77" s="594"/>
      <c r="M77" s="594"/>
      <c r="N77" s="594"/>
      <c r="O77" s="594"/>
      <c r="P77" s="594"/>
      <c r="Q77" s="594"/>
      <c r="R77" s="594"/>
      <c r="S77" s="594"/>
      <c r="T77" s="594"/>
      <c r="U77" s="594"/>
      <c r="V77" s="594"/>
    </row>
    <row r="78" spans="1:22" x14ac:dyDescent="0.25">
      <c r="A78" s="594"/>
      <c r="B78" s="594"/>
      <c r="C78" s="594"/>
      <c r="D78" s="594"/>
      <c r="E78" s="594"/>
      <c r="F78" s="594"/>
      <c r="G78" s="594"/>
      <c r="H78" s="594"/>
      <c r="I78" s="594"/>
      <c r="J78" s="594"/>
      <c r="K78" s="594"/>
      <c r="L78" s="594"/>
      <c r="M78" s="594"/>
      <c r="N78" s="594"/>
      <c r="O78" s="594"/>
      <c r="P78" s="594"/>
      <c r="Q78" s="594"/>
      <c r="R78" s="594"/>
      <c r="S78" s="594"/>
      <c r="T78" s="594"/>
      <c r="U78" s="594"/>
      <c r="V78" s="594"/>
    </row>
    <row r="79" spans="1:22" x14ac:dyDescent="0.25">
      <c r="A79" s="594"/>
      <c r="B79" s="594"/>
      <c r="C79" s="594"/>
      <c r="D79" s="594"/>
      <c r="E79" s="594"/>
      <c r="F79" s="594"/>
      <c r="G79" s="594"/>
      <c r="H79" s="594"/>
      <c r="I79" s="594"/>
      <c r="J79" s="594"/>
      <c r="K79" s="594"/>
      <c r="L79" s="594"/>
      <c r="M79" s="594"/>
      <c r="N79" s="594"/>
      <c r="O79" s="594"/>
      <c r="P79" s="594"/>
      <c r="Q79" s="594"/>
      <c r="R79" s="594"/>
      <c r="S79" s="594"/>
      <c r="T79" s="594"/>
      <c r="U79" s="594"/>
      <c r="V79" s="594"/>
    </row>
    <row r="80" spans="1:22" x14ac:dyDescent="0.25">
      <c r="A80" s="594"/>
      <c r="B80" s="594"/>
      <c r="C80" s="594"/>
      <c r="D80" s="594"/>
      <c r="E80" s="594"/>
      <c r="F80" s="594"/>
      <c r="G80" s="594"/>
      <c r="H80" s="594"/>
      <c r="I80" s="594"/>
      <c r="J80" s="594"/>
      <c r="K80" s="594"/>
      <c r="L80" s="594"/>
      <c r="M80" s="594"/>
      <c r="N80" s="594"/>
      <c r="O80" s="594"/>
      <c r="P80" s="594"/>
      <c r="Q80" s="594"/>
      <c r="R80" s="594"/>
      <c r="S80" s="594"/>
      <c r="T80" s="594"/>
      <c r="U80" s="594"/>
      <c r="V80" s="594"/>
    </row>
    <row r="81" spans="1:22" x14ac:dyDescent="0.25">
      <c r="A81" s="594"/>
      <c r="B81" s="594"/>
      <c r="C81" s="594"/>
      <c r="D81" s="594"/>
      <c r="E81" s="594"/>
      <c r="F81" s="594"/>
      <c r="G81" s="594"/>
      <c r="H81" s="594"/>
      <c r="I81" s="594"/>
      <c r="J81" s="594"/>
      <c r="K81" s="594"/>
      <c r="L81" s="594"/>
      <c r="M81" s="594"/>
      <c r="N81" s="594"/>
      <c r="O81" s="594"/>
      <c r="P81" s="594"/>
      <c r="Q81" s="594"/>
      <c r="R81" s="594"/>
      <c r="S81" s="594"/>
      <c r="T81" s="594"/>
      <c r="U81" s="594"/>
      <c r="V81" s="594"/>
    </row>
    <row r="82" spans="1:22" x14ac:dyDescent="0.25">
      <c r="A82" s="594"/>
      <c r="B82" s="594"/>
      <c r="C82" s="594"/>
      <c r="D82" s="594"/>
      <c r="E82" s="594"/>
      <c r="F82" s="594"/>
      <c r="G82" s="594"/>
      <c r="H82" s="594"/>
      <c r="I82" s="594"/>
      <c r="J82" s="594"/>
      <c r="K82" s="594"/>
      <c r="L82" s="594"/>
      <c r="M82" s="594"/>
      <c r="N82" s="594"/>
      <c r="O82" s="594"/>
      <c r="P82" s="594"/>
      <c r="Q82" s="594"/>
      <c r="R82" s="594"/>
      <c r="S82" s="594"/>
      <c r="T82" s="594"/>
      <c r="U82" s="594"/>
      <c r="V82" s="594"/>
    </row>
    <row r="83" spans="1:22" x14ac:dyDescent="0.25">
      <c r="A83" s="594"/>
      <c r="B83" s="594"/>
      <c r="C83" s="594"/>
      <c r="D83" s="594"/>
      <c r="E83" s="594"/>
      <c r="F83" s="594"/>
      <c r="G83" s="594"/>
      <c r="H83" s="594"/>
      <c r="I83" s="594"/>
      <c r="J83" s="594"/>
      <c r="K83" s="594"/>
      <c r="L83" s="594"/>
      <c r="M83" s="594"/>
      <c r="N83" s="594"/>
      <c r="O83" s="594"/>
      <c r="P83" s="594"/>
      <c r="Q83" s="594"/>
      <c r="R83" s="594"/>
      <c r="S83" s="594"/>
      <c r="T83" s="594"/>
      <c r="U83" s="594"/>
      <c r="V83" s="594"/>
    </row>
    <row r="84" spans="1:22" x14ac:dyDescent="0.25">
      <c r="A84" s="594"/>
      <c r="B84" s="594"/>
      <c r="C84" s="594"/>
      <c r="D84" s="594"/>
      <c r="E84" s="594"/>
      <c r="F84" s="594"/>
      <c r="G84" s="594"/>
      <c r="H84" s="594"/>
      <c r="I84" s="594"/>
      <c r="J84" s="594"/>
      <c r="K84" s="594"/>
      <c r="L84" s="594"/>
      <c r="M84" s="594"/>
      <c r="N84" s="594"/>
      <c r="O84" s="594"/>
      <c r="P84" s="594"/>
      <c r="Q84" s="594"/>
      <c r="R84" s="594"/>
      <c r="S84" s="594"/>
      <c r="T84" s="594"/>
      <c r="U84" s="594"/>
      <c r="V84" s="594"/>
    </row>
    <row r="85" spans="1:22" x14ac:dyDescent="0.25">
      <c r="A85" s="594"/>
      <c r="B85" s="594"/>
      <c r="C85" s="594"/>
      <c r="D85" s="594"/>
      <c r="E85" s="594"/>
      <c r="F85" s="594"/>
      <c r="G85" s="594"/>
      <c r="H85" s="594"/>
      <c r="I85" s="594"/>
      <c r="J85" s="594"/>
      <c r="K85" s="594"/>
      <c r="L85" s="594"/>
      <c r="M85" s="594"/>
      <c r="N85" s="594"/>
      <c r="O85" s="594"/>
      <c r="P85" s="594"/>
      <c r="Q85" s="594"/>
      <c r="R85" s="594"/>
      <c r="S85" s="594"/>
      <c r="T85" s="594"/>
      <c r="U85" s="594"/>
      <c r="V85" s="594"/>
    </row>
    <row r="86" spans="1:22" x14ac:dyDescent="0.25">
      <c r="A86" s="594"/>
      <c r="B86" s="594"/>
      <c r="C86" s="594"/>
      <c r="D86" s="594"/>
      <c r="E86" s="594"/>
      <c r="F86" s="594"/>
      <c r="G86" s="594"/>
      <c r="H86" s="594"/>
      <c r="I86" s="594"/>
      <c r="J86" s="594"/>
      <c r="K86" s="594"/>
      <c r="L86" s="594"/>
      <c r="M86" s="594"/>
      <c r="N86" s="594"/>
      <c r="O86" s="594"/>
      <c r="P86" s="594"/>
      <c r="Q86" s="594"/>
      <c r="R86" s="594"/>
      <c r="S86" s="594"/>
      <c r="T86" s="594"/>
      <c r="U86" s="594"/>
      <c r="V86" s="594"/>
    </row>
    <row r="87" spans="1:22" x14ac:dyDescent="0.25">
      <c r="A87" s="594"/>
      <c r="B87" s="594"/>
      <c r="C87" s="594"/>
      <c r="D87" s="594"/>
      <c r="E87" s="594"/>
      <c r="F87" s="594"/>
      <c r="G87" s="594"/>
      <c r="H87" s="594"/>
      <c r="I87" s="594"/>
      <c r="J87" s="594"/>
      <c r="K87" s="594"/>
      <c r="L87" s="594"/>
      <c r="M87" s="594"/>
      <c r="N87" s="594"/>
      <c r="O87" s="594"/>
      <c r="P87" s="594"/>
      <c r="Q87" s="594"/>
      <c r="R87" s="594"/>
      <c r="S87" s="594"/>
      <c r="T87" s="594"/>
      <c r="U87" s="594"/>
      <c r="V87" s="594"/>
    </row>
    <row r="88" spans="1:22" x14ac:dyDescent="0.25">
      <c r="A88" s="594"/>
      <c r="B88" s="594"/>
      <c r="C88" s="594"/>
      <c r="D88" s="594"/>
      <c r="E88" s="594"/>
      <c r="F88" s="594"/>
      <c r="G88" s="594"/>
      <c r="H88" s="594"/>
      <c r="I88" s="594"/>
      <c r="J88" s="594"/>
      <c r="K88" s="594"/>
      <c r="L88" s="594"/>
      <c r="M88" s="594"/>
      <c r="N88" s="594"/>
      <c r="O88" s="594"/>
      <c r="P88" s="594"/>
      <c r="Q88" s="594"/>
      <c r="R88" s="594"/>
      <c r="S88" s="594"/>
      <c r="T88" s="594"/>
      <c r="U88" s="594"/>
      <c r="V88" s="594"/>
    </row>
    <row r="89" spans="1:22" x14ac:dyDescent="0.25">
      <c r="A89" s="594"/>
      <c r="B89" s="594"/>
      <c r="C89" s="594"/>
      <c r="D89" s="594"/>
      <c r="E89" s="594"/>
      <c r="F89" s="594"/>
      <c r="G89" s="594"/>
      <c r="H89" s="594"/>
      <c r="I89" s="594"/>
      <c r="J89" s="594"/>
      <c r="K89" s="594"/>
      <c r="L89" s="594"/>
      <c r="M89" s="594"/>
      <c r="N89" s="594"/>
      <c r="O89" s="594"/>
      <c r="P89" s="594"/>
      <c r="Q89" s="594"/>
      <c r="R89" s="594"/>
      <c r="S89" s="594"/>
      <c r="T89" s="594"/>
      <c r="U89" s="594"/>
      <c r="V89" s="594"/>
    </row>
    <row r="90" spans="1:22" x14ac:dyDescent="0.25">
      <c r="A90" s="594"/>
      <c r="B90" s="594"/>
      <c r="C90" s="594"/>
      <c r="D90" s="594"/>
      <c r="E90" s="594"/>
      <c r="F90" s="594"/>
      <c r="G90" s="594"/>
      <c r="H90" s="594"/>
      <c r="I90" s="594"/>
      <c r="J90" s="594"/>
      <c r="K90" s="594"/>
      <c r="L90" s="594"/>
      <c r="M90" s="594"/>
      <c r="N90" s="594"/>
      <c r="O90" s="594"/>
      <c r="P90" s="594"/>
      <c r="Q90" s="594"/>
      <c r="R90" s="594"/>
      <c r="S90" s="594"/>
      <c r="T90" s="594"/>
      <c r="U90" s="594"/>
      <c r="V90" s="594"/>
    </row>
    <row r="91" spans="1:22" x14ac:dyDescent="0.25">
      <c r="A91" s="594"/>
      <c r="B91" s="594"/>
      <c r="C91" s="594"/>
      <c r="D91" s="594"/>
      <c r="E91" s="594"/>
      <c r="F91" s="594"/>
      <c r="G91" s="594"/>
      <c r="H91" s="594"/>
      <c r="I91" s="594"/>
      <c r="J91" s="594"/>
      <c r="K91" s="594"/>
      <c r="L91" s="594"/>
      <c r="M91" s="594"/>
      <c r="N91" s="594"/>
      <c r="O91" s="594"/>
      <c r="P91" s="594"/>
      <c r="Q91" s="594"/>
      <c r="R91" s="594"/>
      <c r="S91" s="594"/>
      <c r="T91" s="594"/>
      <c r="U91" s="594"/>
      <c r="V91" s="594"/>
    </row>
    <row r="92" spans="1:22" x14ac:dyDescent="0.25">
      <c r="A92" s="594"/>
      <c r="B92" s="594"/>
      <c r="C92" s="594"/>
      <c r="D92" s="594"/>
      <c r="E92" s="594"/>
      <c r="F92" s="594"/>
      <c r="G92" s="594"/>
      <c r="H92" s="594"/>
      <c r="I92" s="594"/>
      <c r="J92" s="594"/>
      <c r="K92" s="594"/>
      <c r="L92" s="594"/>
      <c r="M92" s="594"/>
      <c r="N92" s="594"/>
      <c r="O92" s="594"/>
      <c r="P92" s="594"/>
      <c r="Q92" s="594"/>
      <c r="R92" s="594"/>
      <c r="S92" s="594"/>
      <c r="T92" s="594"/>
      <c r="U92" s="594"/>
      <c r="V92" s="594"/>
    </row>
    <row r="93" spans="1:22" x14ac:dyDescent="0.25">
      <c r="A93" s="594"/>
      <c r="B93" s="594"/>
      <c r="C93" s="594"/>
      <c r="D93" s="594"/>
      <c r="E93" s="594"/>
      <c r="F93" s="594"/>
      <c r="G93" s="594"/>
      <c r="H93" s="594"/>
      <c r="I93" s="594"/>
      <c r="J93" s="594"/>
      <c r="K93" s="594"/>
      <c r="L93" s="594"/>
      <c r="M93" s="594"/>
      <c r="N93" s="594"/>
      <c r="O93" s="594"/>
      <c r="P93" s="594"/>
      <c r="Q93" s="594"/>
      <c r="R93" s="594"/>
      <c r="S93" s="594"/>
      <c r="T93" s="594"/>
      <c r="U93" s="594"/>
      <c r="V93" s="594"/>
    </row>
    <row r="94" spans="1:22" x14ac:dyDescent="0.25">
      <c r="A94" s="594"/>
      <c r="B94" s="594"/>
      <c r="C94" s="594"/>
      <c r="D94" s="594"/>
      <c r="E94" s="594"/>
      <c r="F94" s="594"/>
      <c r="G94" s="594"/>
      <c r="H94" s="594"/>
      <c r="I94" s="594"/>
      <c r="J94" s="594"/>
      <c r="K94" s="594"/>
      <c r="L94" s="594"/>
      <c r="M94" s="594"/>
      <c r="N94" s="594"/>
      <c r="O94" s="594"/>
      <c r="P94" s="594"/>
      <c r="Q94" s="594"/>
      <c r="R94" s="594"/>
      <c r="S94" s="594"/>
      <c r="T94" s="594"/>
      <c r="U94" s="594"/>
      <c r="V94" s="594"/>
    </row>
    <row r="95" spans="1:22" x14ac:dyDescent="0.25">
      <c r="A95" s="594"/>
      <c r="B95" s="594"/>
      <c r="C95" s="594"/>
      <c r="D95" s="594"/>
      <c r="E95" s="594"/>
      <c r="F95" s="594"/>
      <c r="G95" s="594"/>
      <c r="H95" s="594"/>
      <c r="I95" s="594"/>
      <c r="J95" s="594"/>
      <c r="K95" s="594"/>
      <c r="L95" s="594"/>
      <c r="M95" s="594"/>
      <c r="N95" s="594"/>
      <c r="O95" s="594"/>
      <c r="P95" s="594"/>
      <c r="Q95" s="594"/>
      <c r="R95" s="594"/>
      <c r="S95" s="594"/>
      <c r="T95" s="594"/>
      <c r="U95" s="594"/>
      <c r="V95" s="594"/>
    </row>
    <row r="96" spans="1:22" x14ac:dyDescent="0.25">
      <c r="A96" s="594"/>
      <c r="B96" s="594"/>
      <c r="C96" s="594"/>
      <c r="D96" s="594"/>
      <c r="E96" s="594"/>
      <c r="F96" s="594"/>
      <c r="G96" s="594"/>
      <c r="H96" s="594"/>
      <c r="I96" s="594"/>
      <c r="J96" s="594"/>
      <c r="K96" s="594"/>
      <c r="L96" s="594"/>
      <c r="M96" s="594"/>
      <c r="N96" s="594"/>
      <c r="O96" s="594"/>
      <c r="P96" s="594"/>
      <c r="Q96" s="594"/>
      <c r="R96" s="594"/>
      <c r="S96" s="594"/>
      <c r="T96" s="594"/>
      <c r="U96" s="594"/>
      <c r="V96" s="594"/>
    </row>
    <row r="97" spans="1:22" x14ac:dyDescent="0.25">
      <c r="A97" s="594"/>
      <c r="B97" s="594"/>
      <c r="C97" s="594"/>
      <c r="D97" s="594"/>
      <c r="E97" s="594"/>
      <c r="F97" s="594"/>
      <c r="G97" s="594"/>
      <c r="H97" s="594"/>
      <c r="I97" s="594"/>
      <c r="J97" s="594"/>
      <c r="K97" s="594"/>
      <c r="L97" s="594"/>
      <c r="M97" s="594"/>
      <c r="N97" s="594"/>
      <c r="O97" s="594"/>
      <c r="P97" s="594"/>
      <c r="Q97" s="594"/>
      <c r="R97" s="594"/>
      <c r="S97" s="594"/>
      <c r="T97" s="594"/>
      <c r="U97" s="594"/>
      <c r="V97" s="594"/>
    </row>
    <row r="98" spans="1:22" x14ac:dyDescent="0.25">
      <c r="A98" s="594"/>
      <c r="B98" s="594"/>
      <c r="C98" s="594"/>
      <c r="D98" s="594"/>
      <c r="E98" s="594"/>
      <c r="F98" s="594"/>
      <c r="G98" s="594"/>
      <c r="H98" s="594"/>
      <c r="I98" s="594"/>
      <c r="J98" s="594"/>
      <c r="K98" s="594"/>
      <c r="L98" s="594"/>
      <c r="M98" s="594"/>
      <c r="N98" s="594"/>
      <c r="O98" s="594"/>
      <c r="P98" s="594"/>
      <c r="Q98" s="594"/>
      <c r="R98" s="594"/>
      <c r="S98" s="594"/>
      <c r="T98" s="594"/>
      <c r="U98" s="594"/>
      <c r="V98" s="594"/>
    </row>
    <row r="99" spans="1:22" x14ac:dyDescent="0.25">
      <c r="A99" s="594"/>
      <c r="B99" s="594"/>
      <c r="C99" s="594"/>
      <c r="D99" s="594"/>
      <c r="E99" s="594"/>
      <c r="F99" s="594"/>
      <c r="G99" s="594"/>
      <c r="H99" s="594"/>
      <c r="I99" s="594"/>
      <c r="J99" s="594"/>
      <c r="K99" s="594"/>
      <c r="L99" s="594"/>
      <c r="M99" s="594"/>
      <c r="N99" s="594"/>
      <c r="O99" s="594"/>
      <c r="P99" s="594"/>
      <c r="Q99" s="594"/>
      <c r="R99" s="594"/>
      <c r="S99" s="594"/>
      <c r="T99" s="594"/>
      <c r="U99" s="594"/>
      <c r="V99" s="594"/>
    </row>
    <row r="100" spans="1:22" x14ac:dyDescent="0.25">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row>
    <row r="101" spans="1:22" x14ac:dyDescent="0.25">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row>
    <row r="102" spans="1:22" x14ac:dyDescent="0.25">
      <c r="A102" s="594"/>
      <c r="B102" s="594"/>
      <c r="C102" s="594"/>
      <c r="D102" s="594"/>
      <c r="E102" s="594"/>
      <c r="F102" s="594"/>
      <c r="G102" s="594"/>
      <c r="H102" s="594"/>
      <c r="I102" s="594"/>
      <c r="J102" s="594"/>
      <c r="K102" s="594"/>
      <c r="L102" s="594"/>
      <c r="M102" s="594"/>
      <c r="N102" s="594"/>
      <c r="O102" s="594"/>
      <c r="P102" s="594"/>
      <c r="Q102" s="594"/>
      <c r="R102" s="594"/>
      <c r="S102" s="594"/>
      <c r="T102" s="594"/>
      <c r="U102" s="594"/>
      <c r="V102" s="594"/>
    </row>
  </sheetData>
  <sheetProtection sheet="1" objects="1" scenarios="1"/>
  <mergeCells count="1">
    <mergeCell ref="A1:V102"/>
  </mergeCells>
  <printOptions horizontalCentered="1"/>
  <pageMargins left="0.25196850393700793" right="0.25196850393700793" top="0.25196850393700793" bottom="0.25196850393700793" header="0.31496062992125984" footer="0.31496062992125984"/>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AA128"/>
  <sheetViews>
    <sheetView view="pageBreakPreview" zoomScale="90" zoomScaleNormal="90" zoomScaleSheetLayoutView="90" workbookViewId="0">
      <selection activeCell="U12" sqref="U12"/>
    </sheetView>
  </sheetViews>
  <sheetFormatPr defaultRowHeight="12.75" x14ac:dyDescent="0.25"/>
  <cols>
    <col min="1" max="1" width="1.7109375" style="1" customWidth="1"/>
    <col min="2" max="2" width="0.85546875" style="1" customWidth="1"/>
    <col min="3" max="3" width="16.7109375" style="1" customWidth="1"/>
    <col min="4" max="4" width="1.7109375" style="1" customWidth="1"/>
    <col min="5" max="5" width="40.7109375" style="1" customWidth="1"/>
    <col min="6" max="6" width="1.7109375" style="1" customWidth="1"/>
    <col min="7" max="7" width="2.42578125" style="1" customWidth="1"/>
    <col min="8" max="8" width="1.7109375" style="1" customWidth="1"/>
    <col min="9" max="9" width="52.5703125" style="1" customWidth="1"/>
    <col min="10" max="10" width="1.7109375" style="1" customWidth="1"/>
    <col min="11" max="11" width="4.140625" style="12" bestFit="1" customWidth="1"/>
    <col min="12" max="12" width="1.7109375" style="12" customWidth="1"/>
    <col min="13" max="13" width="14.42578125" style="13" bestFit="1" customWidth="1"/>
    <col min="14" max="14" width="1.7109375" style="14" customWidth="1"/>
    <col min="15" max="15" width="11.42578125" style="13" customWidth="1"/>
    <col min="16" max="16" width="0.85546875" style="1" customWidth="1"/>
    <col min="17" max="17" width="1.7109375" style="1" customWidth="1"/>
    <col min="18" max="16384" width="9.140625" style="1"/>
  </cols>
  <sheetData>
    <row r="1" spans="1:27" s="25" customFormat="1" ht="8.1" customHeight="1" x14ac:dyDescent="0.25">
      <c r="A1" s="142"/>
      <c r="B1" s="131"/>
      <c r="C1" s="131"/>
      <c r="D1" s="131"/>
      <c r="E1" s="131"/>
      <c r="F1" s="131"/>
      <c r="G1" s="131"/>
      <c r="H1" s="131"/>
      <c r="I1" s="131"/>
      <c r="J1" s="131"/>
      <c r="K1" s="165"/>
      <c r="L1" s="166"/>
      <c r="M1" s="167"/>
      <c r="N1" s="168"/>
      <c r="O1" s="167"/>
      <c r="P1" s="131"/>
      <c r="Q1" s="144"/>
    </row>
    <row r="2" spans="1:27" s="112" customFormat="1" ht="39.950000000000003" customHeight="1" x14ac:dyDescent="0.25">
      <c r="A2" s="117"/>
      <c r="B2" s="426"/>
      <c r="C2" s="427"/>
      <c r="D2" s="427"/>
      <c r="E2" s="427"/>
      <c r="F2" s="428"/>
      <c r="G2" s="345"/>
      <c r="H2" s="432"/>
      <c r="I2" s="433"/>
      <c r="J2" s="433"/>
      <c r="K2" s="433"/>
      <c r="L2" s="433"/>
      <c r="M2" s="433"/>
      <c r="N2" s="433"/>
      <c r="O2" s="433"/>
      <c r="P2" s="434"/>
      <c r="Q2" s="156"/>
      <c r="R2" s="357"/>
      <c r="S2" s="357"/>
      <c r="T2" s="357"/>
      <c r="U2" s="357"/>
      <c r="V2" s="357"/>
      <c r="W2" s="357"/>
      <c r="X2" s="357"/>
      <c r="Y2" s="357"/>
      <c r="Z2" s="357"/>
      <c r="AA2" s="345"/>
    </row>
    <row r="3" spans="1:27" s="112" customFormat="1" ht="15" customHeight="1" x14ac:dyDescent="0.25">
      <c r="A3" s="117"/>
      <c r="B3" s="415" t="s">
        <v>299</v>
      </c>
      <c r="C3" s="397"/>
      <c r="D3" s="397"/>
      <c r="E3" s="397"/>
      <c r="F3" s="416"/>
      <c r="G3" s="345"/>
      <c r="H3" s="435"/>
      <c r="I3" s="436"/>
      <c r="J3" s="436"/>
      <c r="K3" s="436"/>
      <c r="L3" s="436"/>
      <c r="M3" s="436"/>
      <c r="N3" s="436"/>
      <c r="O3" s="436"/>
      <c r="P3" s="437"/>
      <c r="Q3" s="156"/>
      <c r="R3" s="357"/>
      <c r="S3" s="357"/>
      <c r="T3" s="357"/>
      <c r="U3" s="357"/>
      <c r="V3" s="357"/>
      <c r="W3" s="357"/>
      <c r="X3" s="357"/>
      <c r="Y3" s="357"/>
      <c r="Z3" s="357"/>
      <c r="AA3" s="345"/>
    </row>
    <row r="4" spans="1:27" s="112" customFormat="1" ht="15" customHeight="1" x14ac:dyDescent="0.25">
      <c r="A4" s="117"/>
      <c r="B4" s="415" t="s">
        <v>174</v>
      </c>
      <c r="C4" s="397"/>
      <c r="D4" s="397"/>
      <c r="E4" s="397"/>
      <c r="F4" s="416"/>
      <c r="G4" s="345"/>
      <c r="H4" s="435"/>
      <c r="I4" s="436"/>
      <c r="J4" s="436"/>
      <c r="K4" s="436"/>
      <c r="L4" s="436"/>
      <c r="M4" s="436"/>
      <c r="N4" s="436"/>
      <c r="O4" s="436"/>
      <c r="P4" s="437"/>
      <c r="Q4" s="156"/>
      <c r="R4" s="357"/>
      <c r="S4" s="357"/>
      <c r="T4" s="357"/>
      <c r="U4" s="357"/>
      <c r="V4" s="357"/>
      <c r="W4" s="357"/>
      <c r="X4" s="357"/>
      <c r="Y4" s="357"/>
      <c r="Z4" s="357"/>
      <c r="AA4" s="345"/>
    </row>
    <row r="5" spans="1:27" s="112" customFormat="1" ht="15" customHeight="1" x14ac:dyDescent="0.25">
      <c r="A5" s="117"/>
      <c r="B5" s="595" t="s">
        <v>248</v>
      </c>
      <c r="C5" s="596"/>
      <c r="D5" s="596"/>
      <c r="E5" s="596"/>
      <c r="F5" s="597"/>
      <c r="G5" s="345"/>
      <c r="H5" s="435"/>
      <c r="I5" s="436"/>
      <c r="J5" s="436"/>
      <c r="K5" s="436"/>
      <c r="L5" s="436"/>
      <c r="M5" s="436"/>
      <c r="N5" s="436"/>
      <c r="O5" s="436"/>
      <c r="P5" s="437"/>
      <c r="Q5" s="156"/>
      <c r="R5" s="357"/>
      <c r="S5" s="357"/>
      <c r="T5" s="357"/>
      <c r="U5" s="357"/>
      <c r="V5" s="357"/>
      <c r="W5" s="357"/>
      <c r="X5" s="357"/>
      <c r="Y5" s="357"/>
      <c r="Z5" s="357"/>
      <c r="AA5" s="345"/>
    </row>
    <row r="6" spans="1:27" s="112" customFormat="1" ht="15" customHeight="1" x14ac:dyDescent="0.25">
      <c r="A6" s="117"/>
      <c r="B6" s="442" t="s">
        <v>171</v>
      </c>
      <c r="C6" s="443"/>
      <c r="D6" s="443"/>
      <c r="E6" s="443"/>
      <c r="F6" s="444"/>
      <c r="G6" s="155"/>
      <c r="H6" s="438"/>
      <c r="I6" s="439"/>
      <c r="J6" s="439"/>
      <c r="K6" s="439"/>
      <c r="L6" s="439"/>
      <c r="M6" s="439"/>
      <c r="N6" s="439"/>
      <c r="O6" s="439"/>
      <c r="P6" s="440"/>
      <c r="Q6" s="156"/>
      <c r="R6" s="357"/>
      <c r="S6" s="357"/>
      <c r="T6" s="357"/>
      <c r="U6" s="357"/>
      <c r="V6" s="357"/>
      <c r="W6" s="357"/>
      <c r="X6" s="357"/>
      <c r="Y6" s="357"/>
      <c r="Z6" s="357"/>
      <c r="AA6" s="345"/>
    </row>
    <row r="7" spans="1:27" s="25" customFormat="1" ht="8.1" customHeight="1" x14ac:dyDescent="0.25">
      <c r="A7" s="362"/>
      <c r="B7" s="363"/>
      <c r="C7" s="363"/>
      <c r="D7" s="363"/>
      <c r="E7" s="363"/>
      <c r="F7" s="363"/>
      <c r="G7" s="363"/>
      <c r="H7" s="363"/>
      <c r="I7" s="363"/>
      <c r="J7" s="363"/>
      <c r="K7" s="97"/>
      <c r="L7" s="86"/>
      <c r="M7" s="87"/>
      <c r="N7" s="88"/>
      <c r="O7" s="87"/>
      <c r="P7" s="363"/>
      <c r="Q7" s="364"/>
    </row>
    <row r="8" spans="1:27" s="25" customFormat="1" ht="20.100000000000001" customHeight="1" x14ac:dyDescent="0.25">
      <c r="A8" s="362"/>
      <c r="B8" s="542" t="s">
        <v>32</v>
      </c>
      <c r="C8" s="543"/>
      <c r="D8" s="543"/>
      <c r="E8" s="543"/>
      <c r="F8" s="543"/>
      <c r="G8" s="543"/>
      <c r="H8" s="543"/>
      <c r="I8" s="543"/>
      <c r="J8" s="543"/>
      <c r="K8" s="543"/>
      <c r="L8" s="543"/>
      <c r="M8" s="543"/>
      <c r="N8" s="543"/>
      <c r="O8" s="543"/>
      <c r="P8" s="544"/>
      <c r="Q8" s="364"/>
    </row>
    <row r="9" spans="1:27" s="25" customFormat="1" ht="7.5" customHeight="1" x14ac:dyDescent="0.25">
      <c r="A9" s="362"/>
      <c r="B9" s="363"/>
      <c r="C9" s="363"/>
      <c r="D9" s="363"/>
      <c r="E9" s="363"/>
      <c r="F9" s="363"/>
      <c r="G9" s="363"/>
      <c r="H9" s="363"/>
      <c r="I9" s="363"/>
      <c r="J9" s="363"/>
      <c r="K9" s="97"/>
      <c r="L9" s="86"/>
      <c r="M9" s="87"/>
      <c r="N9" s="88"/>
      <c r="O9" s="87"/>
      <c r="P9" s="363"/>
      <c r="Q9" s="364"/>
    </row>
    <row r="10" spans="1:27" s="8" customFormat="1" ht="20.100000000000001" customHeight="1" x14ac:dyDescent="0.25">
      <c r="A10" s="145"/>
      <c r="B10" s="545" t="s">
        <v>2</v>
      </c>
      <c r="C10" s="546"/>
      <c r="D10" s="546"/>
      <c r="E10" s="546"/>
      <c r="F10" s="547"/>
      <c r="G10" s="58"/>
      <c r="H10" s="545" t="s">
        <v>300</v>
      </c>
      <c r="I10" s="546"/>
      <c r="J10" s="546"/>
      <c r="K10" s="546"/>
      <c r="L10" s="546"/>
      <c r="M10" s="546"/>
      <c r="N10" s="546"/>
      <c r="O10" s="546"/>
      <c r="P10" s="547"/>
      <c r="Q10" s="146"/>
    </row>
    <row r="11" spans="1:27" s="25" customFormat="1" ht="3.95" customHeight="1" x14ac:dyDescent="0.25">
      <c r="A11" s="362"/>
      <c r="B11" s="59"/>
      <c r="C11" s="363"/>
      <c r="D11" s="363"/>
      <c r="E11" s="363"/>
      <c r="F11" s="60"/>
      <c r="G11" s="363"/>
      <c r="H11" s="59"/>
      <c r="I11" s="363"/>
      <c r="J11" s="363"/>
      <c r="K11" s="97"/>
      <c r="L11" s="86"/>
      <c r="M11" s="87"/>
      <c r="N11" s="88"/>
      <c r="O11" s="87"/>
      <c r="P11" s="60"/>
      <c r="Q11" s="364"/>
    </row>
    <row r="12" spans="1:27" ht="15" customHeight="1" x14ac:dyDescent="0.25">
      <c r="A12" s="117"/>
      <c r="B12" s="356"/>
      <c r="C12" s="345" t="s">
        <v>186</v>
      </c>
      <c r="D12" s="345"/>
      <c r="E12" s="61">
        <f>[1]Summary!L22</f>
        <v>0</v>
      </c>
      <c r="F12" s="351"/>
      <c r="G12" s="345"/>
      <c r="H12" s="356"/>
      <c r="I12" s="345" t="s">
        <v>11</v>
      </c>
      <c r="J12" s="345"/>
      <c r="K12" s="407" t="s">
        <v>151</v>
      </c>
      <c r="L12" s="408"/>
      <c r="M12" s="408"/>
      <c r="N12" s="408"/>
      <c r="O12" s="522"/>
      <c r="P12" s="351"/>
      <c r="Q12" s="118"/>
    </row>
    <row r="13" spans="1:27" ht="3.95" customHeight="1" x14ac:dyDescent="0.25">
      <c r="A13" s="117"/>
      <c r="B13" s="356"/>
      <c r="C13" s="345"/>
      <c r="D13" s="345"/>
      <c r="E13" s="50"/>
      <c r="F13" s="351"/>
      <c r="G13" s="345"/>
      <c r="H13" s="356"/>
      <c r="I13" s="345"/>
      <c r="J13" s="345"/>
      <c r="K13" s="345"/>
      <c r="L13" s="345"/>
      <c r="M13" s="350"/>
      <c r="N13" s="345"/>
      <c r="O13" s="345"/>
      <c r="P13" s="351"/>
      <c r="Q13" s="118"/>
    </row>
    <row r="14" spans="1:27" ht="15" customHeight="1" x14ac:dyDescent="0.25">
      <c r="A14" s="117"/>
      <c r="B14" s="356"/>
      <c r="C14" s="345" t="s">
        <v>156</v>
      </c>
      <c r="D14" s="345"/>
      <c r="E14" s="61">
        <f>[1]Summary!L38</f>
        <v>0</v>
      </c>
      <c r="F14" s="351"/>
      <c r="G14" s="345"/>
      <c r="H14" s="356"/>
      <c r="I14" s="345" t="s">
        <v>12</v>
      </c>
      <c r="J14" s="345"/>
      <c r="K14" s="407" t="s">
        <v>152</v>
      </c>
      <c r="L14" s="408"/>
      <c r="M14" s="408"/>
      <c r="N14" s="408"/>
      <c r="O14" s="522"/>
      <c r="P14" s="351"/>
      <c r="Q14" s="118"/>
    </row>
    <row r="15" spans="1:27" ht="3.95" customHeight="1" x14ac:dyDescent="0.25">
      <c r="A15" s="117"/>
      <c r="B15" s="356"/>
      <c r="C15" s="345"/>
      <c r="D15" s="345"/>
      <c r="E15" s="50"/>
      <c r="F15" s="351"/>
      <c r="G15" s="345"/>
      <c r="H15" s="356"/>
      <c r="I15" s="345"/>
      <c r="J15" s="345"/>
      <c r="K15" s="345"/>
      <c r="L15" s="345"/>
      <c r="M15" s="350"/>
      <c r="N15" s="345"/>
      <c r="O15" s="345"/>
      <c r="P15" s="351"/>
      <c r="Q15" s="118"/>
    </row>
    <row r="16" spans="1:27" ht="15" customHeight="1" x14ac:dyDescent="0.25">
      <c r="A16" s="117"/>
      <c r="B16" s="356"/>
      <c r="C16" s="345" t="s">
        <v>33</v>
      </c>
      <c r="D16" s="345"/>
      <c r="E16" s="61">
        <f>[1]Summary!L34</f>
        <v>0</v>
      </c>
      <c r="F16" s="351"/>
      <c r="G16" s="345"/>
      <c r="H16" s="356"/>
      <c r="I16" s="345" t="s">
        <v>13</v>
      </c>
      <c r="J16" s="345"/>
      <c r="K16" s="455">
        <v>255005</v>
      </c>
      <c r="L16" s="519"/>
      <c r="M16" s="519"/>
      <c r="N16" s="519"/>
      <c r="O16" s="520"/>
      <c r="P16" s="351"/>
      <c r="Q16" s="118"/>
    </row>
    <row r="17" spans="1:17" ht="3.95" customHeight="1" x14ac:dyDescent="0.25">
      <c r="A17" s="117"/>
      <c r="B17" s="356"/>
      <c r="C17" s="345"/>
      <c r="D17" s="345"/>
      <c r="E17" s="50"/>
      <c r="F17" s="351"/>
      <c r="G17" s="345"/>
      <c r="H17" s="356"/>
      <c r="I17" s="345"/>
      <c r="J17" s="345"/>
      <c r="K17" s="345"/>
      <c r="L17" s="345"/>
      <c r="M17" s="350"/>
      <c r="N17" s="345"/>
      <c r="O17" s="345"/>
      <c r="P17" s="351"/>
      <c r="Q17" s="118"/>
    </row>
    <row r="18" spans="1:17" ht="15" customHeight="1" x14ac:dyDescent="0.25">
      <c r="A18" s="117"/>
      <c r="B18" s="356"/>
      <c r="C18" s="345" t="s">
        <v>6</v>
      </c>
      <c r="D18" s="345"/>
      <c r="E18" s="61">
        <f>[1]Summary!L40</f>
        <v>0</v>
      </c>
      <c r="F18" s="351"/>
      <c r="G18" s="345"/>
      <c r="H18" s="356"/>
      <c r="I18" s="345" t="s">
        <v>14</v>
      </c>
      <c r="J18" s="345"/>
      <c r="K18" s="521" t="s">
        <v>153</v>
      </c>
      <c r="L18" s="519"/>
      <c r="M18" s="519"/>
      <c r="N18" s="519"/>
      <c r="O18" s="520"/>
      <c r="P18" s="351"/>
      <c r="Q18" s="118"/>
    </row>
    <row r="19" spans="1:17" ht="3.95" customHeight="1" x14ac:dyDescent="0.25">
      <c r="A19" s="117"/>
      <c r="B19" s="356"/>
      <c r="C19" s="345"/>
      <c r="D19" s="345"/>
      <c r="E19" s="50"/>
      <c r="F19" s="351"/>
      <c r="G19" s="345"/>
      <c r="H19" s="356"/>
      <c r="I19" s="345"/>
      <c r="J19" s="345"/>
      <c r="K19" s="345"/>
      <c r="L19" s="345"/>
      <c r="M19" s="350"/>
      <c r="N19" s="345"/>
      <c r="O19" s="345"/>
      <c r="P19" s="351"/>
      <c r="Q19" s="118"/>
    </row>
    <row r="20" spans="1:17" ht="15" customHeight="1" x14ac:dyDescent="0.25">
      <c r="A20" s="117"/>
      <c r="B20" s="356"/>
      <c r="C20" s="345" t="s">
        <v>7</v>
      </c>
      <c r="D20" s="345"/>
      <c r="E20" s="62">
        <f>[1]Summary!L42</f>
        <v>0</v>
      </c>
      <c r="F20" s="351"/>
      <c r="G20" s="345"/>
      <c r="H20" s="356"/>
      <c r="I20" s="345" t="s">
        <v>15</v>
      </c>
      <c r="J20" s="345"/>
      <c r="K20" s="407" t="s">
        <v>155</v>
      </c>
      <c r="L20" s="408"/>
      <c r="M20" s="408"/>
      <c r="N20" s="408"/>
      <c r="O20" s="522"/>
      <c r="P20" s="351"/>
      <c r="Q20" s="118"/>
    </row>
    <row r="21" spans="1:17" ht="8.1" customHeight="1" x14ac:dyDescent="0.25">
      <c r="A21" s="117"/>
      <c r="B21" s="29"/>
      <c r="C21" s="355"/>
      <c r="D21" s="355"/>
      <c r="E21" s="355"/>
      <c r="F21" s="34"/>
      <c r="G21" s="345"/>
      <c r="H21" s="29"/>
      <c r="I21" s="355"/>
      <c r="J21" s="355"/>
      <c r="K21" s="89"/>
      <c r="L21" s="89"/>
      <c r="M21" s="90"/>
      <c r="N21" s="91"/>
      <c r="O21" s="90"/>
      <c r="P21" s="34"/>
      <c r="Q21" s="118"/>
    </row>
    <row r="22" spans="1:17" ht="8.1" customHeight="1" x14ac:dyDescent="0.25">
      <c r="A22" s="117"/>
      <c r="B22" s="345"/>
      <c r="C22" s="345"/>
      <c r="D22" s="345"/>
      <c r="E22" s="345"/>
      <c r="F22" s="345"/>
      <c r="G22" s="345"/>
      <c r="H22" s="345"/>
      <c r="I22" s="345"/>
      <c r="J22" s="345"/>
      <c r="K22" s="18"/>
      <c r="L22" s="18"/>
      <c r="M22" s="20"/>
      <c r="N22" s="19"/>
      <c r="O22" s="20"/>
      <c r="P22" s="345"/>
      <c r="Q22" s="118"/>
    </row>
    <row r="23" spans="1:17" ht="8.1" customHeight="1" x14ac:dyDescent="0.25">
      <c r="A23" s="117"/>
      <c r="B23" s="352"/>
      <c r="C23" s="353"/>
      <c r="D23" s="353"/>
      <c r="E23" s="353"/>
      <c r="F23" s="353"/>
      <c r="G23" s="353"/>
      <c r="H23" s="353"/>
      <c r="I23" s="353"/>
      <c r="J23" s="353"/>
      <c r="K23" s="92"/>
      <c r="L23" s="92"/>
      <c r="M23" s="93"/>
      <c r="N23" s="94"/>
      <c r="O23" s="93"/>
      <c r="P23" s="354"/>
      <c r="Q23" s="118"/>
    </row>
    <row r="24" spans="1:17" s="9" customFormat="1" ht="20.100000000000001" customHeight="1" x14ac:dyDescent="0.25">
      <c r="A24" s="147"/>
      <c r="B24" s="53"/>
      <c r="C24" s="54" t="s">
        <v>96</v>
      </c>
      <c r="D24" s="55"/>
      <c r="E24" s="528" t="s">
        <v>41</v>
      </c>
      <c r="F24" s="529"/>
      <c r="G24" s="529"/>
      <c r="H24" s="529"/>
      <c r="I24" s="529"/>
      <c r="J24" s="529"/>
      <c r="K24" s="529"/>
      <c r="L24" s="529"/>
      <c r="M24" s="529"/>
      <c r="N24" s="529"/>
      <c r="O24" s="530"/>
      <c r="P24" s="56"/>
      <c r="Q24" s="148"/>
    </row>
    <row r="25" spans="1:17" s="11" customFormat="1" ht="3.95" customHeight="1" x14ac:dyDescent="0.25">
      <c r="A25" s="157"/>
      <c r="B25" s="72"/>
      <c r="C25" s="73"/>
      <c r="D25" s="74"/>
      <c r="E25" s="75"/>
      <c r="F25" s="75"/>
      <c r="G25" s="75"/>
      <c r="H25" s="75"/>
      <c r="I25" s="75"/>
      <c r="J25" s="76"/>
      <c r="K25" s="98"/>
      <c r="L25" s="76"/>
      <c r="M25" s="77"/>
      <c r="N25" s="76"/>
      <c r="O25" s="75"/>
      <c r="P25" s="78"/>
      <c r="Q25" s="158"/>
    </row>
    <row r="26" spans="1:17" s="11" customFormat="1" ht="42" customHeight="1" x14ac:dyDescent="0.25">
      <c r="A26" s="157"/>
      <c r="B26" s="72"/>
      <c r="C26" s="573" t="s">
        <v>165</v>
      </c>
      <c r="D26" s="574"/>
      <c r="E26" s="574"/>
      <c r="F26" s="574"/>
      <c r="G26" s="574"/>
      <c r="H26" s="574"/>
      <c r="I26" s="574"/>
      <c r="J26" s="574"/>
      <c r="K26" s="574"/>
      <c r="L26" s="574"/>
      <c r="M26" s="574"/>
      <c r="N26" s="574"/>
      <c r="O26" s="575"/>
      <c r="P26" s="78"/>
      <c r="Q26" s="158"/>
    </row>
    <row r="27" spans="1:17" s="11" customFormat="1" ht="3.95" customHeight="1" x14ac:dyDescent="0.25">
      <c r="A27" s="157"/>
      <c r="B27" s="72"/>
      <c r="C27" s="73"/>
      <c r="D27" s="79"/>
      <c r="E27" s="75"/>
      <c r="F27" s="75"/>
      <c r="G27" s="75"/>
      <c r="H27" s="75"/>
      <c r="I27" s="75"/>
      <c r="J27" s="80"/>
      <c r="K27" s="98"/>
      <c r="L27" s="80"/>
      <c r="M27" s="77"/>
      <c r="N27" s="80"/>
      <c r="O27" s="75"/>
      <c r="P27" s="78"/>
      <c r="Q27" s="158"/>
    </row>
    <row r="28" spans="1:17" s="230" customFormat="1" ht="15" customHeight="1" x14ac:dyDescent="0.2">
      <c r="A28" s="222"/>
      <c r="B28" s="223"/>
      <c r="C28" s="224" t="s">
        <v>35</v>
      </c>
      <c r="D28" s="214"/>
      <c r="E28" s="600" t="s">
        <v>166</v>
      </c>
      <c r="F28" s="600"/>
      <c r="G28" s="600"/>
      <c r="H28" s="600"/>
      <c r="I28" s="600"/>
      <c r="J28" s="214"/>
      <c r="K28" s="224" t="s">
        <v>37</v>
      </c>
      <c r="L28" s="225"/>
      <c r="M28" s="226" t="s">
        <v>38</v>
      </c>
      <c r="N28" s="227"/>
      <c r="O28" s="226" t="s">
        <v>39</v>
      </c>
      <c r="P28" s="228"/>
      <c r="Q28" s="229"/>
    </row>
    <row r="29" spans="1:17" s="235" customFormat="1" ht="15" customHeight="1" x14ac:dyDescent="0.2">
      <c r="A29" s="231"/>
      <c r="B29" s="232"/>
      <c r="C29" s="598" t="s">
        <v>42</v>
      </c>
      <c r="D29" s="598"/>
      <c r="E29" s="598"/>
      <c r="F29" s="598"/>
      <c r="G29" s="598"/>
      <c r="H29" s="598"/>
      <c r="I29" s="598"/>
      <c r="J29" s="598"/>
      <c r="K29" s="598"/>
      <c r="L29" s="598"/>
      <c r="M29" s="598"/>
      <c r="N29" s="598"/>
      <c r="O29" s="598"/>
      <c r="P29" s="233"/>
      <c r="Q29" s="234"/>
    </row>
    <row r="30" spans="1:17" s="235" customFormat="1" ht="27.75" customHeight="1" x14ac:dyDescent="0.2">
      <c r="A30" s="231"/>
      <c r="B30" s="232"/>
      <c r="C30" s="360"/>
      <c r="D30" s="237"/>
      <c r="E30" s="292" t="s">
        <v>348</v>
      </c>
      <c r="F30" s="607" t="s">
        <v>386</v>
      </c>
      <c r="G30" s="608"/>
      <c r="H30" s="608"/>
      <c r="I30" s="609"/>
      <c r="J30" s="237"/>
      <c r="K30" s="201"/>
      <c r="L30" s="240"/>
      <c r="M30" s="244">
        <v>300</v>
      </c>
      <c r="N30" s="242"/>
      <c r="O30" s="202">
        <f>K30*M30</f>
        <v>0</v>
      </c>
      <c r="P30" s="233"/>
      <c r="Q30" s="234"/>
    </row>
    <row r="31" spans="1:17" s="235" customFormat="1" ht="15" customHeight="1" x14ac:dyDescent="0.2">
      <c r="A31" s="231"/>
      <c r="B31" s="232"/>
      <c r="C31" s="361"/>
      <c r="D31" s="237"/>
      <c r="E31" s="245" t="s">
        <v>349</v>
      </c>
      <c r="F31" s="602" t="s">
        <v>388</v>
      </c>
      <c r="G31" s="602"/>
      <c r="H31" s="602"/>
      <c r="I31" s="602"/>
      <c r="J31" s="237"/>
      <c r="K31" s="246"/>
      <c r="L31" s="240"/>
      <c r="M31" s="247">
        <v>300</v>
      </c>
      <c r="N31" s="242"/>
      <c r="O31" s="248">
        <f>K31*M31</f>
        <v>0</v>
      </c>
      <c r="P31" s="233"/>
      <c r="Q31" s="234"/>
    </row>
    <row r="32" spans="1:17" s="235" customFormat="1" ht="15" customHeight="1" x14ac:dyDescent="0.2">
      <c r="A32" s="231"/>
      <c r="B32" s="232"/>
      <c r="C32" s="360"/>
      <c r="D32" s="237"/>
      <c r="E32" s="275" t="s">
        <v>346</v>
      </c>
      <c r="F32" s="602" t="s">
        <v>384</v>
      </c>
      <c r="G32" s="602"/>
      <c r="H32" s="602"/>
      <c r="I32" s="602"/>
      <c r="J32" s="237"/>
      <c r="K32" s="201"/>
      <c r="L32" s="240"/>
      <c r="M32" s="244">
        <v>360</v>
      </c>
      <c r="N32" s="242"/>
      <c r="O32" s="202">
        <f>K32*M32</f>
        <v>0</v>
      </c>
      <c r="P32" s="233"/>
      <c r="Q32" s="234"/>
    </row>
    <row r="33" spans="1:17" s="235" customFormat="1" ht="15" customHeight="1" x14ac:dyDescent="0.2">
      <c r="A33" s="231"/>
      <c r="B33" s="232"/>
      <c r="C33" s="361"/>
      <c r="D33" s="237"/>
      <c r="E33" s="245" t="s">
        <v>381</v>
      </c>
      <c r="F33" s="602" t="s">
        <v>387</v>
      </c>
      <c r="G33" s="602"/>
      <c r="H33" s="602"/>
      <c r="I33" s="602"/>
      <c r="J33" s="237"/>
      <c r="K33" s="246"/>
      <c r="L33" s="240"/>
      <c r="M33" s="247">
        <v>360</v>
      </c>
      <c r="N33" s="242"/>
      <c r="O33" s="248">
        <f>K33*M33</f>
        <v>0</v>
      </c>
      <c r="P33" s="233"/>
      <c r="Q33" s="234"/>
    </row>
    <row r="34" spans="1:17" s="235" customFormat="1" ht="15" customHeight="1" x14ac:dyDescent="0.2">
      <c r="A34" s="231"/>
      <c r="B34" s="232"/>
      <c r="C34" s="360"/>
      <c r="D34" s="237"/>
      <c r="E34" s="275" t="s">
        <v>345</v>
      </c>
      <c r="F34" s="601" t="s">
        <v>382</v>
      </c>
      <c r="G34" s="601"/>
      <c r="H34" s="601"/>
      <c r="I34" s="601"/>
      <c r="J34" s="237"/>
      <c r="K34" s="201"/>
      <c r="L34" s="240"/>
      <c r="M34" s="244">
        <v>360</v>
      </c>
      <c r="N34" s="242"/>
      <c r="O34" s="202">
        <f t="shared" ref="O34:O36" si="0">K34*M34</f>
        <v>0</v>
      </c>
      <c r="P34" s="233"/>
      <c r="Q34" s="234"/>
    </row>
    <row r="35" spans="1:17" s="235" customFormat="1" ht="15" customHeight="1" x14ac:dyDescent="0.2">
      <c r="A35" s="231"/>
      <c r="B35" s="232"/>
      <c r="C35" s="360"/>
      <c r="D35" s="237"/>
      <c r="E35" s="275" t="s">
        <v>380</v>
      </c>
      <c r="F35" s="613" t="s">
        <v>383</v>
      </c>
      <c r="G35" s="614"/>
      <c r="H35" s="614"/>
      <c r="I35" s="615"/>
      <c r="J35" s="237"/>
      <c r="K35" s="201"/>
      <c r="L35" s="240"/>
      <c r="M35" s="244">
        <v>420</v>
      </c>
      <c r="N35" s="242"/>
      <c r="O35" s="202">
        <f t="shared" si="0"/>
        <v>0</v>
      </c>
      <c r="P35" s="233"/>
      <c r="Q35" s="234"/>
    </row>
    <row r="36" spans="1:17" s="235" customFormat="1" ht="15" customHeight="1" x14ac:dyDescent="0.2">
      <c r="A36" s="231"/>
      <c r="B36" s="232"/>
      <c r="C36" s="360"/>
      <c r="D36" s="237"/>
      <c r="E36" s="275" t="s">
        <v>347</v>
      </c>
      <c r="F36" s="616" t="s">
        <v>385</v>
      </c>
      <c r="G36" s="617"/>
      <c r="H36" s="617"/>
      <c r="I36" s="618"/>
      <c r="J36" s="237"/>
      <c r="K36" s="201"/>
      <c r="L36" s="240"/>
      <c r="M36" s="244">
        <v>420</v>
      </c>
      <c r="N36" s="242"/>
      <c r="O36" s="202">
        <f t="shared" si="0"/>
        <v>0</v>
      </c>
      <c r="P36" s="233"/>
      <c r="Q36" s="234"/>
    </row>
    <row r="37" spans="1:17" s="235" customFormat="1" ht="15" customHeight="1" x14ac:dyDescent="0.2">
      <c r="A37" s="231"/>
      <c r="B37" s="232"/>
      <c r="C37" s="598" t="s">
        <v>272</v>
      </c>
      <c r="D37" s="598"/>
      <c r="E37" s="598"/>
      <c r="F37" s="598"/>
      <c r="G37" s="598"/>
      <c r="H37" s="598"/>
      <c r="I37" s="598"/>
      <c r="J37" s="598"/>
      <c r="K37" s="598"/>
      <c r="L37" s="598"/>
      <c r="M37" s="598"/>
      <c r="N37" s="598"/>
      <c r="O37" s="598"/>
      <c r="P37" s="233"/>
      <c r="Q37" s="234"/>
    </row>
    <row r="38" spans="1:17" s="235" customFormat="1" ht="15" customHeight="1" x14ac:dyDescent="0.2">
      <c r="A38" s="231"/>
      <c r="B38" s="232"/>
      <c r="C38" s="236"/>
      <c r="D38" s="237"/>
      <c r="E38" s="236" t="s">
        <v>376</v>
      </c>
      <c r="F38" s="602" t="s">
        <v>389</v>
      </c>
      <c r="G38" s="602"/>
      <c r="H38" s="602"/>
      <c r="I38" s="602"/>
      <c r="J38" s="237"/>
      <c r="K38" s="239"/>
      <c r="L38" s="240"/>
      <c r="M38" s="241">
        <v>360</v>
      </c>
      <c r="N38" s="242"/>
      <c r="O38" s="243">
        <f t="shared" ref="O38:O40" si="1">K38*M38</f>
        <v>0</v>
      </c>
      <c r="P38" s="233"/>
      <c r="Q38" s="234"/>
    </row>
    <row r="39" spans="1:17" s="235" customFormat="1" ht="15" customHeight="1" x14ac:dyDescent="0.2">
      <c r="A39" s="231"/>
      <c r="B39" s="232"/>
      <c r="C39" s="360"/>
      <c r="D39" s="237"/>
      <c r="E39" s="360" t="s">
        <v>378</v>
      </c>
      <c r="F39" s="602" t="s">
        <v>391</v>
      </c>
      <c r="G39" s="602"/>
      <c r="H39" s="602"/>
      <c r="I39" s="602"/>
      <c r="J39" s="237"/>
      <c r="K39" s="201"/>
      <c r="L39" s="240"/>
      <c r="M39" s="244">
        <v>420</v>
      </c>
      <c r="N39" s="242"/>
      <c r="O39" s="202">
        <f t="shared" ref="O39" si="2">K39*M39</f>
        <v>0</v>
      </c>
      <c r="P39" s="233"/>
      <c r="Q39" s="234"/>
    </row>
    <row r="40" spans="1:17" s="235" customFormat="1" ht="15" customHeight="1" x14ac:dyDescent="0.2">
      <c r="A40" s="231"/>
      <c r="B40" s="232"/>
      <c r="C40" s="360"/>
      <c r="D40" s="237"/>
      <c r="E40" s="360" t="s">
        <v>379</v>
      </c>
      <c r="F40" s="602" t="s">
        <v>392</v>
      </c>
      <c r="G40" s="602"/>
      <c r="H40" s="602"/>
      <c r="I40" s="602"/>
      <c r="J40" s="237"/>
      <c r="K40" s="201"/>
      <c r="L40" s="240"/>
      <c r="M40" s="244">
        <v>420</v>
      </c>
      <c r="N40" s="242"/>
      <c r="O40" s="202">
        <f t="shared" si="1"/>
        <v>0</v>
      </c>
      <c r="P40" s="233"/>
      <c r="Q40" s="234"/>
    </row>
    <row r="41" spans="1:17" s="235" customFormat="1" ht="15" customHeight="1" x14ac:dyDescent="0.2">
      <c r="A41" s="231"/>
      <c r="B41" s="232"/>
      <c r="C41" s="360"/>
      <c r="D41" s="237"/>
      <c r="E41" s="360" t="s">
        <v>377</v>
      </c>
      <c r="F41" s="602" t="s">
        <v>390</v>
      </c>
      <c r="G41" s="602"/>
      <c r="H41" s="602"/>
      <c r="I41" s="602"/>
      <c r="J41" s="237"/>
      <c r="K41" s="201"/>
      <c r="L41" s="240"/>
      <c r="M41" s="244">
        <v>480</v>
      </c>
      <c r="N41" s="242"/>
      <c r="O41" s="202">
        <f>K41*M41</f>
        <v>0</v>
      </c>
      <c r="P41" s="233"/>
      <c r="Q41" s="234"/>
    </row>
    <row r="42" spans="1:17" s="235" customFormat="1" ht="15" customHeight="1" x14ac:dyDescent="0.2">
      <c r="A42" s="231"/>
      <c r="B42" s="232"/>
      <c r="C42" s="610" t="s">
        <v>350</v>
      </c>
      <c r="D42" s="611"/>
      <c r="E42" s="611"/>
      <c r="F42" s="611"/>
      <c r="G42" s="611"/>
      <c r="H42" s="611"/>
      <c r="I42" s="611"/>
      <c r="J42" s="611"/>
      <c r="K42" s="611"/>
      <c r="L42" s="611"/>
      <c r="M42" s="611"/>
      <c r="N42" s="611"/>
      <c r="O42" s="612"/>
      <c r="P42" s="233"/>
      <c r="Q42" s="234"/>
    </row>
    <row r="43" spans="1:17" s="235" customFormat="1" ht="24" customHeight="1" x14ac:dyDescent="0.2">
      <c r="A43" s="231"/>
      <c r="B43" s="232"/>
      <c r="C43" s="360" t="s">
        <v>351</v>
      </c>
      <c r="D43" s="237"/>
      <c r="E43" s="289" t="s">
        <v>352</v>
      </c>
      <c r="F43" s="603" t="s">
        <v>530</v>
      </c>
      <c r="G43" s="603"/>
      <c r="H43" s="603"/>
      <c r="I43" s="603"/>
      <c r="J43" s="237"/>
      <c r="K43" s="201"/>
      <c r="L43" s="240"/>
      <c r="M43" s="244">
        <v>1560</v>
      </c>
      <c r="N43" s="242"/>
      <c r="O43" s="202">
        <f t="shared" ref="O43:O45" si="3">K43*M43</f>
        <v>0</v>
      </c>
      <c r="P43" s="233"/>
      <c r="Q43" s="234"/>
    </row>
    <row r="44" spans="1:17" s="235" customFormat="1" ht="24" customHeight="1" x14ac:dyDescent="0.2">
      <c r="A44" s="231"/>
      <c r="B44" s="232"/>
      <c r="C44" s="360" t="s">
        <v>353</v>
      </c>
      <c r="D44" s="237"/>
      <c r="E44" s="289" t="s">
        <v>354</v>
      </c>
      <c r="F44" s="603" t="s">
        <v>531</v>
      </c>
      <c r="G44" s="603"/>
      <c r="H44" s="603"/>
      <c r="I44" s="603"/>
      <c r="J44" s="237"/>
      <c r="K44" s="201"/>
      <c r="L44" s="240"/>
      <c r="M44" s="244">
        <v>1145</v>
      </c>
      <c r="N44" s="242"/>
      <c r="O44" s="202">
        <f t="shared" si="3"/>
        <v>0</v>
      </c>
      <c r="P44" s="233"/>
      <c r="Q44" s="234"/>
    </row>
    <row r="45" spans="1:17" s="235" customFormat="1" ht="24" customHeight="1" x14ac:dyDescent="0.2">
      <c r="A45" s="231"/>
      <c r="B45" s="232"/>
      <c r="C45" s="360" t="s">
        <v>355</v>
      </c>
      <c r="D45" s="237"/>
      <c r="E45" s="289" t="s">
        <v>356</v>
      </c>
      <c r="F45" s="603" t="s">
        <v>532</v>
      </c>
      <c r="G45" s="603"/>
      <c r="H45" s="603"/>
      <c r="I45" s="603"/>
      <c r="J45" s="237"/>
      <c r="K45" s="201"/>
      <c r="L45" s="240"/>
      <c r="M45" s="244">
        <v>2895</v>
      </c>
      <c r="N45" s="242"/>
      <c r="O45" s="202">
        <f t="shared" si="3"/>
        <v>0</v>
      </c>
      <c r="P45" s="233"/>
      <c r="Q45" s="234"/>
    </row>
    <row r="46" spans="1:17" s="235" customFormat="1" ht="15" customHeight="1" x14ac:dyDescent="0.2">
      <c r="A46" s="231"/>
      <c r="B46" s="232"/>
      <c r="C46" s="610" t="s">
        <v>357</v>
      </c>
      <c r="D46" s="611"/>
      <c r="E46" s="611"/>
      <c r="F46" s="611"/>
      <c r="G46" s="611"/>
      <c r="H46" s="611"/>
      <c r="I46" s="611"/>
      <c r="J46" s="611"/>
      <c r="K46" s="611"/>
      <c r="L46" s="611"/>
      <c r="M46" s="611"/>
      <c r="N46" s="611"/>
      <c r="O46" s="612"/>
      <c r="P46" s="233"/>
      <c r="Q46" s="234"/>
    </row>
    <row r="47" spans="1:17" s="235" customFormat="1" ht="15" customHeight="1" x14ac:dyDescent="0.2">
      <c r="A47" s="231"/>
      <c r="B47" s="232"/>
      <c r="C47" s="236"/>
      <c r="D47" s="237"/>
      <c r="E47" s="249" t="s">
        <v>394</v>
      </c>
      <c r="F47" s="602" t="s">
        <v>358</v>
      </c>
      <c r="G47" s="602"/>
      <c r="H47" s="602"/>
      <c r="I47" s="602"/>
      <c r="J47" s="237"/>
      <c r="K47" s="239"/>
      <c r="L47" s="240"/>
      <c r="M47" s="241">
        <v>55</v>
      </c>
      <c r="N47" s="242"/>
      <c r="O47" s="243">
        <f t="shared" ref="O47:O54" si="4">K47*M47</f>
        <v>0</v>
      </c>
      <c r="P47" s="233"/>
      <c r="Q47" s="234"/>
    </row>
    <row r="48" spans="1:17" s="235" customFormat="1" ht="15" customHeight="1" x14ac:dyDescent="0.2">
      <c r="A48" s="231"/>
      <c r="B48" s="232"/>
      <c r="C48" s="360"/>
      <c r="D48" s="290"/>
      <c r="E48" s="289" t="s">
        <v>359</v>
      </c>
      <c r="F48" s="601" t="s">
        <v>360</v>
      </c>
      <c r="G48" s="601"/>
      <c r="H48" s="601"/>
      <c r="I48" s="601"/>
      <c r="J48" s="237"/>
      <c r="K48" s="246"/>
      <c r="L48" s="240"/>
      <c r="M48" s="244">
        <v>480</v>
      </c>
      <c r="N48" s="242"/>
      <c r="O48" s="202">
        <f t="shared" si="4"/>
        <v>0</v>
      </c>
      <c r="P48" s="233"/>
      <c r="Q48" s="234"/>
    </row>
    <row r="49" spans="1:17" s="235" customFormat="1" ht="15" customHeight="1" x14ac:dyDescent="0.2">
      <c r="A49" s="231"/>
      <c r="B49" s="232"/>
      <c r="C49" s="360"/>
      <c r="D49" s="237"/>
      <c r="E49" s="275" t="s">
        <v>361</v>
      </c>
      <c r="F49" s="601" t="s">
        <v>393</v>
      </c>
      <c r="G49" s="601"/>
      <c r="H49" s="601"/>
      <c r="I49" s="601"/>
      <c r="J49" s="237"/>
      <c r="K49" s="201"/>
      <c r="L49" s="240"/>
      <c r="M49" s="244">
        <v>480</v>
      </c>
      <c r="N49" s="242"/>
      <c r="O49" s="202">
        <f t="shared" si="4"/>
        <v>0</v>
      </c>
      <c r="P49" s="233"/>
      <c r="Q49" s="234"/>
    </row>
    <row r="50" spans="1:17" s="235" customFormat="1" ht="15" customHeight="1" x14ac:dyDescent="0.2">
      <c r="A50" s="231"/>
      <c r="B50" s="232"/>
      <c r="C50" s="361"/>
      <c r="D50" s="237"/>
      <c r="E50" s="245" t="s">
        <v>396</v>
      </c>
      <c r="F50" s="601" t="s">
        <v>398</v>
      </c>
      <c r="G50" s="601"/>
      <c r="H50" s="601"/>
      <c r="I50" s="601"/>
      <c r="J50" s="237"/>
      <c r="K50" s="201"/>
      <c r="L50" s="240"/>
      <c r="M50" s="244">
        <v>300</v>
      </c>
      <c r="N50" s="242"/>
      <c r="O50" s="202">
        <f t="shared" si="4"/>
        <v>0</v>
      </c>
      <c r="P50" s="233"/>
      <c r="Q50" s="234"/>
    </row>
    <row r="51" spans="1:17" s="235" customFormat="1" ht="15" customHeight="1" x14ac:dyDescent="0.2">
      <c r="A51" s="231"/>
      <c r="B51" s="232"/>
      <c r="C51" s="360"/>
      <c r="D51" s="290"/>
      <c r="E51" s="275" t="s">
        <v>395</v>
      </c>
      <c r="F51" s="602" t="s">
        <v>397</v>
      </c>
      <c r="G51" s="602"/>
      <c r="H51" s="602"/>
      <c r="I51" s="602"/>
      <c r="J51" s="237"/>
      <c r="K51" s="246"/>
      <c r="L51" s="240"/>
      <c r="M51" s="247">
        <v>72</v>
      </c>
      <c r="N51" s="242"/>
      <c r="O51" s="248">
        <f t="shared" ref="O51:O53" si="5">K51*M51</f>
        <v>0</v>
      </c>
      <c r="P51" s="233"/>
      <c r="Q51" s="234"/>
    </row>
    <row r="52" spans="1:17" s="235" customFormat="1" ht="15" customHeight="1" x14ac:dyDescent="0.2">
      <c r="A52" s="231"/>
      <c r="B52" s="232"/>
      <c r="C52" s="360"/>
      <c r="D52" s="290"/>
      <c r="E52" s="275" t="s">
        <v>491</v>
      </c>
      <c r="F52" s="602" t="s">
        <v>492</v>
      </c>
      <c r="G52" s="602"/>
      <c r="H52" s="602"/>
      <c r="I52" s="602"/>
      <c r="J52" s="237"/>
      <c r="K52" s="246"/>
      <c r="L52" s="240"/>
      <c r="M52" s="247">
        <v>150</v>
      </c>
      <c r="N52" s="242"/>
      <c r="O52" s="248">
        <f t="shared" si="5"/>
        <v>0</v>
      </c>
      <c r="P52" s="233"/>
      <c r="Q52" s="234"/>
    </row>
    <row r="53" spans="1:17" s="235" customFormat="1" ht="15" customHeight="1" x14ac:dyDescent="0.2">
      <c r="A53" s="231"/>
      <c r="B53" s="232"/>
      <c r="C53" s="360"/>
      <c r="D53" s="290"/>
      <c r="E53" s="275" t="s">
        <v>493</v>
      </c>
      <c r="F53" s="602" t="s">
        <v>496</v>
      </c>
      <c r="G53" s="602"/>
      <c r="H53" s="602"/>
      <c r="I53" s="602"/>
      <c r="J53" s="237"/>
      <c r="K53" s="246"/>
      <c r="L53" s="240"/>
      <c r="M53" s="247">
        <v>240</v>
      </c>
      <c r="N53" s="242"/>
      <c r="O53" s="248">
        <f t="shared" si="5"/>
        <v>0</v>
      </c>
      <c r="P53" s="233"/>
      <c r="Q53" s="234"/>
    </row>
    <row r="54" spans="1:17" s="235" customFormat="1" ht="15" customHeight="1" x14ac:dyDescent="0.2">
      <c r="A54" s="231"/>
      <c r="B54" s="232"/>
      <c r="C54" s="360"/>
      <c r="D54" s="290"/>
      <c r="E54" s="275" t="s">
        <v>494</v>
      </c>
      <c r="F54" s="602" t="s">
        <v>495</v>
      </c>
      <c r="G54" s="602"/>
      <c r="H54" s="602"/>
      <c r="I54" s="602"/>
      <c r="J54" s="237"/>
      <c r="K54" s="246"/>
      <c r="L54" s="240"/>
      <c r="M54" s="247">
        <v>360</v>
      </c>
      <c r="N54" s="242"/>
      <c r="O54" s="248">
        <f t="shared" si="4"/>
        <v>0</v>
      </c>
      <c r="P54" s="233"/>
      <c r="Q54" s="234"/>
    </row>
    <row r="55" spans="1:17" s="235" customFormat="1" ht="15" customHeight="1" x14ac:dyDescent="0.2">
      <c r="A55" s="231"/>
      <c r="B55" s="232"/>
      <c r="C55" s="610" t="s">
        <v>449</v>
      </c>
      <c r="D55" s="611"/>
      <c r="E55" s="611"/>
      <c r="F55" s="611"/>
      <c r="G55" s="611"/>
      <c r="H55" s="611"/>
      <c r="I55" s="611"/>
      <c r="J55" s="611"/>
      <c r="K55" s="611"/>
      <c r="L55" s="611"/>
      <c r="M55" s="611"/>
      <c r="N55" s="611"/>
      <c r="O55" s="612"/>
      <c r="P55" s="233"/>
      <c r="Q55" s="234"/>
    </row>
    <row r="56" spans="1:17" s="235" customFormat="1" ht="15" customHeight="1" x14ac:dyDescent="0.2">
      <c r="A56" s="231"/>
      <c r="B56" s="232"/>
      <c r="C56" s="360"/>
      <c r="D56" s="237"/>
      <c r="E56" s="275" t="s">
        <v>399</v>
      </c>
      <c r="F56" s="602" t="s">
        <v>400</v>
      </c>
      <c r="G56" s="602"/>
      <c r="H56" s="602"/>
      <c r="I56" s="602"/>
      <c r="J56" s="237"/>
      <c r="K56" s="201"/>
      <c r="L56" s="240"/>
      <c r="M56" s="244">
        <v>145</v>
      </c>
      <c r="N56" s="242"/>
      <c r="O56" s="202">
        <f t="shared" ref="O56:O61" si="6">K56*M56</f>
        <v>0</v>
      </c>
      <c r="P56" s="233"/>
      <c r="Q56" s="234"/>
    </row>
    <row r="57" spans="1:17" s="235" customFormat="1" ht="15" customHeight="1" x14ac:dyDescent="0.2">
      <c r="A57" s="231"/>
      <c r="B57" s="232"/>
      <c r="C57" s="360"/>
      <c r="D57" s="237"/>
      <c r="E57" s="275" t="s">
        <v>363</v>
      </c>
      <c r="F57" s="602" t="s">
        <v>402</v>
      </c>
      <c r="G57" s="602"/>
      <c r="H57" s="602"/>
      <c r="I57" s="602"/>
      <c r="J57" s="237"/>
      <c r="K57" s="201"/>
      <c r="L57" s="240"/>
      <c r="M57" s="244">
        <v>145</v>
      </c>
      <c r="N57" s="242"/>
      <c r="O57" s="202">
        <f>K57*M57</f>
        <v>0</v>
      </c>
      <c r="P57" s="233"/>
      <c r="Q57" s="234"/>
    </row>
    <row r="58" spans="1:17" s="235" customFormat="1" ht="15" customHeight="1" x14ac:dyDescent="0.2">
      <c r="A58" s="231"/>
      <c r="B58" s="232"/>
      <c r="C58" s="360"/>
      <c r="D58" s="237"/>
      <c r="E58" s="275" t="s">
        <v>365</v>
      </c>
      <c r="F58" s="602" t="s">
        <v>404</v>
      </c>
      <c r="G58" s="602"/>
      <c r="H58" s="602"/>
      <c r="I58" s="602"/>
      <c r="J58" s="237"/>
      <c r="K58" s="201"/>
      <c r="L58" s="240"/>
      <c r="M58" s="244">
        <v>180</v>
      </c>
      <c r="N58" s="242"/>
      <c r="O58" s="202">
        <f>K58*M58</f>
        <v>0</v>
      </c>
      <c r="P58" s="233"/>
      <c r="Q58" s="234"/>
    </row>
    <row r="59" spans="1:17" s="235" customFormat="1" ht="15" customHeight="1" x14ac:dyDescent="0.2">
      <c r="A59" s="231"/>
      <c r="B59" s="232"/>
      <c r="C59" s="360"/>
      <c r="D59" s="237"/>
      <c r="E59" s="275" t="s">
        <v>406</v>
      </c>
      <c r="F59" s="602" t="s">
        <v>405</v>
      </c>
      <c r="G59" s="602"/>
      <c r="H59" s="602"/>
      <c r="I59" s="602"/>
      <c r="J59" s="237"/>
      <c r="K59" s="201"/>
      <c r="L59" s="240"/>
      <c r="M59" s="244">
        <v>240</v>
      </c>
      <c r="N59" s="242"/>
      <c r="O59" s="202">
        <f t="shared" ref="O59" si="7">K59*M59</f>
        <v>0</v>
      </c>
      <c r="P59" s="233"/>
      <c r="Q59" s="234"/>
    </row>
    <row r="60" spans="1:17" s="235" customFormat="1" ht="15" customHeight="1" x14ac:dyDescent="0.2">
      <c r="A60" s="231"/>
      <c r="B60" s="232"/>
      <c r="C60" s="360"/>
      <c r="D60" s="237"/>
      <c r="E60" s="275" t="s">
        <v>362</v>
      </c>
      <c r="F60" s="601" t="s">
        <v>401</v>
      </c>
      <c r="G60" s="601"/>
      <c r="H60" s="601"/>
      <c r="I60" s="601"/>
      <c r="J60" s="237"/>
      <c r="K60" s="201"/>
      <c r="L60" s="240"/>
      <c r="M60" s="244">
        <v>300</v>
      </c>
      <c r="N60" s="242"/>
      <c r="O60" s="202">
        <f t="shared" si="6"/>
        <v>0</v>
      </c>
      <c r="P60" s="233"/>
      <c r="Q60" s="234"/>
    </row>
    <row r="61" spans="1:17" s="235" customFormat="1" ht="15" customHeight="1" x14ac:dyDescent="0.2">
      <c r="A61" s="231"/>
      <c r="B61" s="232"/>
      <c r="C61" s="360"/>
      <c r="D61" s="237"/>
      <c r="E61" s="275" t="s">
        <v>364</v>
      </c>
      <c r="F61" s="602" t="s">
        <v>403</v>
      </c>
      <c r="G61" s="602"/>
      <c r="H61" s="602"/>
      <c r="I61" s="602"/>
      <c r="J61" s="237"/>
      <c r="K61" s="201"/>
      <c r="L61" s="240"/>
      <c r="M61" s="244">
        <v>300</v>
      </c>
      <c r="N61" s="242"/>
      <c r="O61" s="202">
        <f t="shared" si="6"/>
        <v>0</v>
      </c>
      <c r="P61" s="233"/>
      <c r="Q61" s="234"/>
    </row>
    <row r="62" spans="1:17" s="235" customFormat="1" ht="15" customHeight="1" x14ac:dyDescent="0.2">
      <c r="A62" s="231"/>
      <c r="B62" s="232"/>
      <c r="C62" s="610" t="s">
        <v>461</v>
      </c>
      <c r="D62" s="611"/>
      <c r="E62" s="611"/>
      <c r="F62" s="611"/>
      <c r="G62" s="611"/>
      <c r="H62" s="611"/>
      <c r="I62" s="611"/>
      <c r="J62" s="611"/>
      <c r="K62" s="611"/>
      <c r="L62" s="611"/>
      <c r="M62" s="611"/>
      <c r="N62" s="611"/>
      <c r="O62" s="612"/>
      <c r="P62" s="233"/>
      <c r="Q62" s="234"/>
    </row>
    <row r="63" spans="1:17" s="235" customFormat="1" ht="15" customHeight="1" x14ac:dyDescent="0.2">
      <c r="A63" s="231"/>
      <c r="B63" s="232"/>
      <c r="C63" s="360"/>
      <c r="D63" s="237"/>
      <c r="E63" s="275" t="s">
        <v>465</v>
      </c>
      <c r="F63" s="602" t="s">
        <v>466</v>
      </c>
      <c r="G63" s="602"/>
      <c r="H63" s="602"/>
      <c r="I63" s="602"/>
      <c r="J63" s="237"/>
      <c r="K63" s="201"/>
      <c r="L63" s="240"/>
      <c r="M63" s="244">
        <v>300</v>
      </c>
      <c r="N63" s="242"/>
      <c r="O63" s="202">
        <f>K63*M63</f>
        <v>0</v>
      </c>
      <c r="P63" s="233"/>
      <c r="Q63" s="234"/>
    </row>
    <row r="64" spans="1:17" s="235" customFormat="1" ht="15" customHeight="1" x14ac:dyDescent="0.2">
      <c r="A64" s="231"/>
      <c r="B64" s="232"/>
      <c r="C64" s="360"/>
      <c r="D64" s="237"/>
      <c r="E64" s="275" t="s">
        <v>462</v>
      </c>
      <c r="F64" s="602" t="s">
        <v>463</v>
      </c>
      <c r="G64" s="602"/>
      <c r="H64" s="602"/>
      <c r="I64" s="602"/>
      <c r="J64" s="237"/>
      <c r="K64" s="201"/>
      <c r="L64" s="240"/>
      <c r="M64" s="244">
        <v>360</v>
      </c>
      <c r="N64" s="242"/>
      <c r="O64" s="202">
        <f t="shared" ref="O64:O67" si="8">K64*M64</f>
        <v>0</v>
      </c>
      <c r="P64" s="233"/>
      <c r="Q64" s="234"/>
    </row>
    <row r="65" spans="1:17" s="235" customFormat="1" ht="15" customHeight="1" x14ac:dyDescent="0.2">
      <c r="A65" s="231"/>
      <c r="B65" s="232"/>
      <c r="C65" s="360"/>
      <c r="D65" s="237"/>
      <c r="E65" s="275" t="s">
        <v>366</v>
      </c>
      <c r="F65" s="601" t="s">
        <v>464</v>
      </c>
      <c r="G65" s="601"/>
      <c r="H65" s="601"/>
      <c r="I65" s="601"/>
      <c r="J65" s="237"/>
      <c r="K65" s="201"/>
      <c r="L65" s="240"/>
      <c r="M65" s="244">
        <v>360</v>
      </c>
      <c r="N65" s="242"/>
      <c r="O65" s="202">
        <f t="shared" si="8"/>
        <v>0</v>
      </c>
      <c r="P65" s="233"/>
      <c r="Q65" s="234"/>
    </row>
    <row r="66" spans="1:17" s="235" customFormat="1" ht="15" customHeight="1" x14ac:dyDescent="0.2">
      <c r="A66" s="231"/>
      <c r="B66" s="232"/>
      <c r="C66" s="360"/>
      <c r="D66" s="237"/>
      <c r="E66" s="275" t="s">
        <v>467</v>
      </c>
      <c r="F66" s="602" t="s">
        <v>469</v>
      </c>
      <c r="G66" s="602"/>
      <c r="H66" s="602"/>
      <c r="I66" s="602"/>
      <c r="J66" s="237"/>
      <c r="K66" s="201"/>
      <c r="L66" s="240"/>
      <c r="M66" s="244">
        <v>360</v>
      </c>
      <c r="N66" s="242"/>
      <c r="O66" s="202">
        <f t="shared" si="8"/>
        <v>0</v>
      </c>
      <c r="P66" s="233"/>
      <c r="Q66" s="234"/>
    </row>
    <row r="67" spans="1:17" s="235" customFormat="1" ht="15" customHeight="1" x14ac:dyDescent="0.2">
      <c r="A67" s="231"/>
      <c r="B67" s="232"/>
      <c r="C67" s="360"/>
      <c r="D67" s="237"/>
      <c r="E67" s="275" t="s">
        <v>468</v>
      </c>
      <c r="F67" s="602" t="s">
        <v>469</v>
      </c>
      <c r="G67" s="602"/>
      <c r="H67" s="602"/>
      <c r="I67" s="602"/>
      <c r="J67" s="237"/>
      <c r="K67" s="201"/>
      <c r="L67" s="240"/>
      <c r="M67" s="244">
        <v>360</v>
      </c>
      <c r="N67" s="242"/>
      <c r="O67" s="202">
        <f t="shared" si="8"/>
        <v>0</v>
      </c>
      <c r="P67" s="233"/>
      <c r="Q67" s="234"/>
    </row>
    <row r="68" spans="1:17" s="235" customFormat="1" ht="15" customHeight="1" x14ac:dyDescent="0.2">
      <c r="A68" s="231"/>
      <c r="B68" s="232"/>
      <c r="C68" s="360"/>
      <c r="D68" s="237"/>
      <c r="E68" s="275" t="s">
        <v>474</v>
      </c>
      <c r="F68" s="602" t="s">
        <v>475</v>
      </c>
      <c r="G68" s="602"/>
      <c r="H68" s="602"/>
      <c r="I68" s="602"/>
      <c r="J68" s="237"/>
      <c r="K68" s="201"/>
      <c r="L68" s="240"/>
      <c r="M68" s="244">
        <v>360</v>
      </c>
      <c r="N68" s="242"/>
      <c r="O68" s="202">
        <f>K68*M68</f>
        <v>0</v>
      </c>
      <c r="P68" s="233"/>
      <c r="Q68" s="234"/>
    </row>
    <row r="69" spans="1:17" s="235" customFormat="1" ht="15" customHeight="1" x14ac:dyDescent="0.2">
      <c r="A69" s="231"/>
      <c r="B69" s="232"/>
      <c r="C69" s="360"/>
      <c r="D69" s="237"/>
      <c r="E69" s="275" t="s">
        <v>470</v>
      </c>
      <c r="F69" s="601" t="s">
        <v>472</v>
      </c>
      <c r="G69" s="601"/>
      <c r="H69" s="601"/>
      <c r="I69" s="601"/>
      <c r="J69" s="237"/>
      <c r="K69" s="201"/>
      <c r="L69" s="240"/>
      <c r="M69" s="244">
        <v>420</v>
      </c>
      <c r="N69" s="242"/>
      <c r="O69" s="202">
        <f t="shared" ref="O69:O70" si="9">K69*M69</f>
        <v>0</v>
      </c>
      <c r="P69" s="233"/>
      <c r="Q69" s="234"/>
    </row>
    <row r="70" spans="1:17" s="235" customFormat="1" ht="15" customHeight="1" x14ac:dyDescent="0.2">
      <c r="A70" s="231"/>
      <c r="B70" s="232"/>
      <c r="C70" s="360"/>
      <c r="D70" s="237"/>
      <c r="E70" s="275" t="s">
        <v>471</v>
      </c>
      <c r="F70" s="602" t="s">
        <v>473</v>
      </c>
      <c r="G70" s="602"/>
      <c r="H70" s="602"/>
      <c r="I70" s="602"/>
      <c r="J70" s="237"/>
      <c r="K70" s="201"/>
      <c r="L70" s="240"/>
      <c r="M70" s="244">
        <v>420</v>
      </c>
      <c r="N70" s="242"/>
      <c r="O70" s="202">
        <f t="shared" si="9"/>
        <v>0</v>
      </c>
      <c r="P70" s="233"/>
      <c r="Q70" s="234"/>
    </row>
    <row r="71" spans="1:17" s="235" customFormat="1" ht="15" customHeight="1" x14ac:dyDescent="0.2">
      <c r="A71" s="231"/>
      <c r="B71" s="232"/>
      <c r="C71" s="610" t="s">
        <v>488</v>
      </c>
      <c r="D71" s="611"/>
      <c r="E71" s="611"/>
      <c r="F71" s="611"/>
      <c r="G71" s="611"/>
      <c r="H71" s="611"/>
      <c r="I71" s="611"/>
      <c r="J71" s="611"/>
      <c r="K71" s="611"/>
      <c r="L71" s="611"/>
      <c r="M71" s="611"/>
      <c r="N71" s="611"/>
      <c r="O71" s="612"/>
      <c r="P71" s="233"/>
      <c r="Q71" s="234"/>
    </row>
    <row r="72" spans="1:17" s="235" customFormat="1" ht="15" customHeight="1" x14ac:dyDescent="0.2">
      <c r="A72" s="231"/>
      <c r="B72" s="232"/>
      <c r="C72" s="360"/>
      <c r="D72" s="237"/>
      <c r="E72" s="360" t="s">
        <v>490</v>
      </c>
      <c r="F72" s="602" t="s">
        <v>489</v>
      </c>
      <c r="G72" s="602"/>
      <c r="H72" s="602"/>
      <c r="I72" s="602"/>
      <c r="J72" s="237"/>
      <c r="K72" s="201"/>
      <c r="L72" s="240"/>
      <c r="M72" s="244">
        <v>135</v>
      </c>
      <c r="N72" s="242"/>
      <c r="O72" s="202">
        <f>K72*M72</f>
        <v>0</v>
      </c>
      <c r="P72" s="233"/>
      <c r="Q72" s="234"/>
    </row>
    <row r="73" spans="1:17" s="235" customFormat="1" ht="15" customHeight="1" x14ac:dyDescent="0.2">
      <c r="A73" s="231"/>
      <c r="B73" s="232"/>
      <c r="C73" s="360"/>
      <c r="D73" s="237"/>
      <c r="E73" s="360" t="s">
        <v>410</v>
      </c>
      <c r="F73" s="602" t="s">
        <v>409</v>
      </c>
      <c r="G73" s="602"/>
      <c r="H73" s="602"/>
      <c r="I73" s="602"/>
      <c r="J73" s="237"/>
      <c r="K73" s="201"/>
      <c r="L73" s="240"/>
      <c r="M73" s="244">
        <v>420</v>
      </c>
      <c r="N73" s="242"/>
      <c r="O73" s="202">
        <f>K73*M73</f>
        <v>0</v>
      </c>
      <c r="P73" s="233"/>
      <c r="Q73" s="234"/>
    </row>
    <row r="74" spans="1:17" s="235" customFormat="1" ht="15" customHeight="1" x14ac:dyDescent="0.2">
      <c r="A74" s="231"/>
      <c r="B74" s="232"/>
      <c r="C74" s="236"/>
      <c r="D74" s="237"/>
      <c r="E74" s="236" t="s">
        <v>414</v>
      </c>
      <c r="F74" s="602" t="s">
        <v>407</v>
      </c>
      <c r="G74" s="602"/>
      <c r="H74" s="602"/>
      <c r="I74" s="602"/>
      <c r="J74" s="237"/>
      <c r="K74" s="239"/>
      <c r="L74" s="240"/>
      <c r="M74" s="241">
        <v>480</v>
      </c>
      <c r="N74" s="242"/>
      <c r="O74" s="243">
        <f t="shared" ref="O74:O75" si="10">K74*M74</f>
        <v>0</v>
      </c>
      <c r="P74" s="233"/>
      <c r="Q74" s="234"/>
    </row>
    <row r="75" spans="1:17" s="235" customFormat="1" ht="15" customHeight="1" x14ac:dyDescent="0.2">
      <c r="A75" s="231"/>
      <c r="B75" s="232"/>
      <c r="C75" s="360"/>
      <c r="D75" s="237"/>
      <c r="E75" s="360" t="s">
        <v>413</v>
      </c>
      <c r="F75" s="602" t="s">
        <v>408</v>
      </c>
      <c r="G75" s="602"/>
      <c r="H75" s="602"/>
      <c r="I75" s="602"/>
      <c r="J75" s="237"/>
      <c r="K75" s="201"/>
      <c r="L75" s="240"/>
      <c r="M75" s="244">
        <v>480</v>
      </c>
      <c r="N75" s="242"/>
      <c r="O75" s="202">
        <f t="shared" si="10"/>
        <v>0</v>
      </c>
      <c r="P75" s="233"/>
      <c r="Q75" s="234"/>
    </row>
    <row r="76" spans="1:17" s="235" customFormat="1" ht="15" customHeight="1" x14ac:dyDescent="0.2">
      <c r="A76" s="231"/>
      <c r="B76" s="232"/>
      <c r="C76" s="360"/>
      <c r="D76" s="237"/>
      <c r="E76" s="360" t="s">
        <v>415</v>
      </c>
      <c r="F76" s="602" t="s">
        <v>411</v>
      </c>
      <c r="G76" s="602"/>
      <c r="H76" s="602"/>
      <c r="I76" s="602"/>
      <c r="J76" s="237"/>
      <c r="K76" s="201"/>
      <c r="L76" s="240"/>
      <c r="M76" s="244">
        <v>480</v>
      </c>
      <c r="N76" s="242"/>
      <c r="O76" s="202">
        <f t="shared" ref="O76:O77" si="11">K76*M76</f>
        <v>0</v>
      </c>
      <c r="P76" s="233"/>
      <c r="Q76" s="234"/>
    </row>
    <row r="77" spans="1:17" s="235" customFormat="1" ht="15" customHeight="1" x14ac:dyDescent="0.2">
      <c r="A77" s="231"/>
      <c r="B77" s="232"/>
      <c r="C77" s="360"/>
      <c r="D77" s="237"/>
      <c r="E77" s="360" t="s">
        <v>416</v>
      </c>
      <c r="F77" s="602" t="s">
        <v>412</v>
      </c>
      <c r="G77" s="602"/>
      <c r="H77" s="602"/>
      <c r="I77" s="602"/>
      <c r="J77" s="237"/>
      <c r="K77" s="201"/>
      <c r="L77" s="240"/>
      <c r="M77" s="244">
        <v>540</v>
      </c>
      <c r="N77" s="242"/>
      <c r="O77" s="202">
        <f t="shared" si="11"/>
        <v>0</v>
      </c>
      <c r="P77" s="233"/>
      <c r="Q77" s="234"/>
    </row>
    <row r="78" spans="1:17" s="235" customFormat="1" ht="15" customHeight="1" x14ac:dyDescent="0.2">
      <c r="A78" s="231"/>
      <c r="B78" s="232"/>
      <c r="C78" s="610"/>
      <c r="D78" s="611"/>
      <c r="E78" s="611"/>
      <c r="F78" s="611"/>
      <c r="G78" s="611"/>
      <c r="H78" s="611"/>
      <c r="I78" s="611"/>
      <c r="J78" s="611"/>
      <c r="K78" s="611"/>
      <c r="L78" s="611"/>
      <c r="M78" s="611"/>
      <c r="N78" s="611"/>
      <c r="O78" s="612"/>
      <c r="P78" s="233"/>
      <c r="Q78" s="234"/>
    </row>
    <row r="79" spans="1:17" s="235" customFormat="1" ht="15" customHeight="1" x14ac:dyDescent="0.2">
      <c r="A79" s="231"/>
      <c r="B79" s="232"/>
      <c r="C79" s="610" t="s">
        <v>367</v>
      </c>
      <c r="D79" s="611"/>
      <c r="E79" s="611"/>
      <c r="F79" s="611"/>
      <c r="G79" s="611"/>
      <c r="H79" s="611"/>
      <c r="I79" s="611"/>
      <c r="J79" s="611"/>
      <c r="K79" s="611"/>
      <c r="L79" s="611"/>
      <c r="M79" s="611"/>
      <c r="N79" s="611"/>
      <c r="O79" s="612"/>
      <c r="P79" s="233"/>
      <c r="Q79" s="234"/>
    </row>
    <row r="80" spans="1:17" s="235" customFormat="1" ht="27.75" customHeight="1" x14ac:dyDescent="0.2">
      <c r="A80" s="231"/>
      <c r="B80" s="232"/>
      <c r="C80" s="236"/>
      <c r="D80" s="237"/>
      <c r="E80" s="249" t="s">
        <v>368</v>
      </c>
      <c r="F80" s="603" t="s">
        <v>534</v>
      </c>
      <c r="G80" s="603"/>
      <c r="H80" s="603"/>
      <c r="I80" s="603"/>
      <c r="J80" s="237"/>
      <c r="K80" s="239"/>
      <c r="L80" s="240"/>
      <c r="M80" s="244">
        <v>1200</v>
      </c>
      <c r="N80" s="242"/>
      <c r="O80" s="243">
        <f t="shared" ref="O80:O82" si="12">K80*M80</f>
        <v>0</v>
      </c>
      <c r="P80" s="233"/>
      <c r="Q80" s="234"/>
    </row>
    <row r="81" spans="1:17" s="235" customFormat="1" x14ac:dyDescent="0.2">
      <c r="A81" s="231"/>
      <c r="B81" s="232"/>
      <c r="C81" s="360"/>
      <c r="D81" s="237"/>
      <c r="E81" s="249" t="s">
        <v>369</v>
      </c>
      <c r="F81" s="603" t="s">
        <v>535</v>
      </c>
      <c r="G81" s="603"/>
      <c r="H81" s="603"/>
      <c r="I81" s="603"/>
      <c r="J81" s="237"/>
      <c r="K81" s="201"/>
      <c r="L81" s="240"/>
      <c r="M81" s="244">
        <v>750</v>
      </c>
      <c r="N81" s="242"/>
      <c r="O81" s="202">
        <f t="shared" si="12"/>
        <v>0</v>
      </c>
      <c r="P81" s="233"/>
      <c r="Q81" s="234"/>
    </row>
    <row r="82" spans="1:17" s="235" customFormat="1" ht="24.75" customHeight="1" x14ac:dyDescent="0.2">
      <c r="A82" s="231"/>
      <c r="B82" s="232"/>
      <c r="C82" s="275"/>
      <c r="D82" s="237"/>
      <c r="E82" s="289" t="s">
        <v>370</v>
      </c>
      <c r="F82" s="603" t="s">
        <v>536</v>
      </c>
      <c r="G82" s="603"/>
      <c r="H82" s="603"/>
      <c r="I82" s="603"/>
      <c r="J82" s="237"/>
      <c r="K82" s="201"/>
      <c r="L82" s="240"/>
      <c r="M82" s="244">
        <v>1395</v>
      </c>
      <c r="N82" s="242"/>
      <c r="O82" s="202">
        <f t="shared" si="12"/>
        <v>0</v>
      </c>
      <c r="P82" s="233"/>
      <c r="Q82" s="234"/>
    </row>
    <row r="83" spans="1:17" s="235" customFormat="1" ht="15" customHeight="1" x14ac:dyDescent="0.2">
      <c r="A83" s="231"/>
      <c r="B83" s="232"/>
      <c r="C83" s="622" t="s">
        <v>417</v>
      </c>
      <c r="D83" s="623"/>
      <c r="E83" s="623"/>
      <c r="F83" s="623"/>
      <c r="G83" s="623"/>
      <c r="H83" s="623"/>
      <c r="I83" s="623"/>
      <c r="J83" s="623"/>
      <c r="K83" s="623"/>
      <c r="L83" s="623"/>
      <c r="M83" s="623"/>
      <c r="N83" s="623"/>
      <c r="O83" s="624"/>
      <c r="P83" s="233"/>
      <c r="Q83" s="234"/>
    </row>
    <row r="84" spans="1:17" s="235" customFormat="1" ht="15" customHeight="1" x14ac:dyDescent="0.2">
      <c r="A84" s="231"/>
      <c r="B84" s="232"/>
      <c r="C84" s="360"/>
      <c r="D84" s="237"/>
      <c r="E84" s="275" t="s">
        <v>433</v>
      </c>
      <c r="F84" s="616" t="s">
        <v>434</v>
      </c>
      <c r="G84" s="617"/>
      <c r="H84" s="617"/>
      <c r="I84" s="618"/>
      <c r="J84" s="237"/>
      <c r="K84" s="201"/>
      <c r="L84" s="240"/>
      <c r="M84" s="244">
        <v>180</v>
      </c>
      <c r="N84" s="242"/>
      <c r="O84" s="202">
        <f>K84*M84</f>
        <v>0</v>
      </c>
      <c r="P84" s="233"/>
      <c r="Q84" s="234"/>
    </row>
    <row r="85" spans="1:17" s="235" customFormat="1" ht="15" customHeight="1" x14ac:dyDescent="0.2">
      <c r="A85" s="231"/>
      <c r="B85" s="232"/>
      <c r="C85" s="275"/>
      <c r="D85" s="237"/>
      <c r="E85" s="275" t="s">
        <v>419</v>
      </c>
      <c r="F85" s="602" t="s">
        <v>420</v>
      </c>
      <c r="G85" s="602"/>
      <c r="H85" s="602"/>
      <c r="I85" s="602"/>
      <c r="J85" s="237"/>
      <c r="K85" s="201"/>
      <c r="L85" s="240"/>
      <c r="M85" s="244">
        <v>300</v>
      </c>
      <c r="N85" s="242"/>
      <c r="O85" s="202">
        <f t="shared" ref="O85:O94" si="13">K85*M85</f>
        <v>0</v>
      </c>
      <c r="P85" s="233"/>
      <c r="Q85" s="234"/>
    </row>
    <row r="86" spans="1:17" s="235" customFormat="1" ht="15" customHeight="1" x14ac:dyDescent="0.2">
      <c r="A86" s="231"/>
      <c r="B86" s="232"/>
      <c r="C86" s="275"/>
      <c r="D86" s="237"/>
      <c r="E86" s="275" t="s">
        <v>421</v>
      </c>
      <c r="F86" s="602" t="s">
        <v>422</v>
      </c>
      <c r="G86" s="602"/>
      <c r="H86" s="602"/>
      <c r="I86" s="602"/>
      <c r="J86" s="237"/>
      <c r="K86" s="201"/>
      <c r="L86" s="240"/>
      <c r="M86" s="244">
        <v>480</v>
      </c>
      <c r="N86" s="242"/>
      <c r="O86" s="202">
        <f t="shared" si="13"/>
        <v>0</v>
      </c>
      <c r="P86" s="233"/>
      <c r="Q86" s="234"/>
    </row>
    <row r="87" spans="1:17" s="235" customFormat="1" ht="15" customHeight="1" x14ac:dyDescent="0.2">
      <c r="A87" s="231"/>
      <c r="B87" s="232"/>
      <c r="C87" s="275"/>
      <c r="D87" s="237"/>
      <c r="E87" s="275" t="s">
        <v>426</v>
      </c>
      <c r="F87" s="602" t="s">
        <v>427</v>
      </c>
      <c r="G87" s="602"/>
      <c r="H87" s="602"/>
      <c r="I87" s="602"/>
      <c r="J87" s="237"/>
      <c r="K87" s="201"/>
      <c r="L87" s="240"/>
      <c r="M87" s="244">
        <v>540</v>
      </c>
      <c r="N87" s="242"/>
      <c r="O87" s="202">
        <f t="shared" si="13"/>
        <v>0</v>
      </c>
      <c r="P87" s="233"/>
      <c r="Q87" s="234"/>
    </row>
    <row r="88" spans="1:17" s="235" customFormat="1" ht="15" customHeight="1" x14ac:dyDescent="0.2">
      <c r="A88" s="231"/>
      <c r="B88" s="232"/>
      <c r="C88" s="238"/>
      <c r="D88" s="237"/>
      <c r="E88" s="238" t="s">
        <v>371</v>
      </c>
      <c r="F88" s="607" t="s">
        <v>418</v>
      </c>
      <c r="G88" s="608"/>
      <c r="H88" s="608"/>
      <c r="I88" s="609"/>
      <c r="J88" s="237"/>
      <c r="K88" s="239"/>
      <c r="L88" s="240"/>
      <c r="M88" s="241">
        <v>720</v>
      </c>
      <c r="N88" s="242"/>
      <c r="O88" s="243">
        <f>K88*M88</f>
        <v>0</v>
      </c>
      <c r="P88" s="233"/>
      <c r="Q88" s="234"/>
    </row>
    <row r="89" spans="1:17" s="235" customFormat="1" ht="15" customHeight="1" x14ac:dyDescent="0.2">
      <c r="A89" s="231"/>
      <c r="B89" s="232"/>
      <c r="C89" s="275"/>
      <c r="D89" s="237"/>
      <c r="E89" s="275" t="s">
        <v>424</v>
      </c>
      <c r="F89" s="602" t="s">
        <v>423</v>
      </c>
      <c r="G89" s="602"/>
      <c r="H89" s="602"/>
      <c r="I89" s="602"/>
      <c r="J89" s="237"/>
      <c r="K89" s="201"/>
      <c r="L89" s="240"/>
      <c r="M89" s="244">
        <v>2040</v>
      </c>
      <c r="N89" s="242"/>
      <c r="O89" s="202">
        <f t="shared" si="13"/>
        <v>0</v>
      </c>
      <c r="P89" s="233"/>
      <c r="Q89" s="234"/>
    </row>
    <row r="90" spans="1:17" s="235" customFormat="1" ht="15" customHeight="1" x14ac:dyDescent="0.2">
      <c r="A90" s="231"/>
      <c r="B90" s="232"/>
      <c r="C90" s="275"/>
      <c r="D90" s="237"/>
      <c r="E90" s="275" t="s">
        <v>425</v>
      </c>
      <c r="F90" s="602" t="s">
        <v>428</v>
      </c>
      <c r="G90" s="602"/>
      <c r="H90" s="602"/>
      <c r="I90" s="602"/>
      <c r="J90" s="237"/>
      <c r="K90" s="201"/>
      <c r="L90" s="240"/>
      <c r="M90" s="244">
        <v>720</v>
      </c>
      <c r="N90" s="242"/>
      <c r="O90" s="202">
        <f t="shared" si="13"/>
        <v>0</v>
      </c>
      <c r="P90" s="233"/>
      <c r="Q90" s="234"/>
    </row>
    <row r="91" spans="1:17" s="235" customFormat="1" ht="15" customHeight="1" x14ac:dyDescent="0.2">
      <c r="A91" s="231"/>
      <c r="B91" s="232"/>
      <c r="C91" s="360"/>
      <c r="D91" s="237"/>
      <c r="E91" s="275" t="s">
        <v>430</v>
      </c>
      <c r="F91" s="616" t="s">
        <v>429</v>
      </c>
      <c r="G91" s="617"/>
      <c r="H91" s="617"/>
      <c r="I91" s="618"/>
      <c r="J91" s="237"/>
      <c r="K91" s="201"/>
      <c r="L91" s="240"/>
      <c r="M91" s="244">
        <v>1020</v>
      </c>
      <c r="N91" s="242"/>
      <c r="O91" s="202">
        <f t="shared" si="13"/>
        <v>0</v>
      </c>
      <c r="P91" s="233"/>
      <c r="Q91" s="234"/>
    </row>
    <row r="92" spans="1:17" s="235" customFormat="1" ht="15" customHeight="1" x14ac:dyDescent="0.2">
      <c r="A92" s="231"/>
      <c r="B92" s="232"/>
      <c r="C92" s="360"/>
      <c r="D92" s="237"/>
      <c r="E92" s="275" t="s">
        <v>431</v>
      </c>
      <c r="F92" s="616" t="s">
        <v>432</v>
      </c>
      <c r="G92" s="617"/>
      <c r="H92" s="617"/>
      <c r="I92" s="618"/>
      <c r="J92" s="237"/>
      <c r="K92" s="201"/>
      <c r="L92" s="240"/>
      <c r="M92" s="244">
        <v>1500</v>
      </c>
      <c r="N92" s="242"/>
      <c r="O92" s="202">
        <f t="shared" si="13"/>
        <v>0</v>
      </c>
      <c r="P92" s="233"/>
      <c r="Q92" s="234"/>
    </row>
    <row r="93" spans="1:17" s="235" customFormat="1" ht="15" customHeight="1" x14ac:dyDescent="0.2">
      <c r="A93" s="231"/>
      <c r="B93" s="232"/>
      <c r="C93" s="360"/>
      <c r="D93" s="237"/>
      <c r="E93" s="275" t="s">
        <v>435</v>
      </c>
      <c r="F93" s="616" t="s">
        <v>437</v>
      </c>
      <c r="G93" s="617"/>
      <c r="H93" s="617"/>
      <c r="I93" s="618"/>
      <c r="J93" s="237"/>
      <c r="K93" s="201"/>
      <c r="L93" s="240"/>
      <c r="M93" s="244">
        <v>1080</v>
      </c>
      <c r="N93" s="242"/>
      <c r="O93" s="202">
        <f t="shared" si="13"/>
        <v>0</v>
      </c>
      <c r="P93" s="233"/>
      <c r="Q93" s="234"/>
    </row>
    <row r="94" spans="1:17" s="235" customFormat="1" ht="15" customHeight="1" x14ac:dyDescent="0.2">
      <c r="A94" s="231"/>
      <c r="B94" s="232"/>
      <c r="C94" s="360"/>
      <c r="D94" s="237"/>
      <c r="E94" s="275" t="s">
        <v>436</v>
      </c>
      <c r="F94" s="616" t="s">
        <v>438</v>
      </c>
      <c r="G94" s="617"/>
      <c r="H94" s="617"/>
      <c r="I94" s="618"/>
      <c r="J94" s="237"/>
      <c r="K94" s="201"/>
      <c r="L94" s="240"/>
      <c r="M94" s="244">
        <v>1500</v>
      </c>
      <c r="N94" s="242"/>
      <c r="O94" s="202">
        <f t="shared" si="13"/>
        <v>0</v>
      </c>
      <c r="P94" s="233"/>
      <c r="Q94" s="234"/>
    </row>
    <row r="95" spans="1:17" s="235" customFormat="1" ht="15" customHeight="1" x14ac:dyDescent="0.2">
      <c r="A95" s="231"/>
      <c r="B95" s="232"/>
      <c r="C95" s="622" t="s">
        <v>460</v>
      </c>
      <c r="D95" s="623"/>
      <c r="E95" s="623"/>
      <c r="F95" s="623"/>
      <c r="G95" s="623"/>
      <c r="H95" s="623"/>
      <c r="I95" s="623"/>
      <c r="J95" s="623"/>
      <c r="K95" s="623"/>
      <c r="L95" s="623"/>
      <c r="M95" s="623"/>
      <c r="N95" s="623"/>
      <c r="O95" s="624"/>
      <c r="P95" s="233"/>
      <c r="Q95" s="234"/>
    </row>
    <row r="96" spans="1:17" s="235" customFormat="1" ht="15" customHeight="1" x14ac:dyDescent="0.2">
      <c r="A96" s="231"/>
      <c r="B96" s="232"/>
      <c r="C96" s="238"/>
      <c r="D96" s="237"/>
      <c r="E96" s="238" t="s">
        <v>440</v>
      </c>
      <c r="F96" s="607" t="s">
        <v>439</v>
      </c>
      <c r="G96" s="608"/>
      <c r="H96" s="608"/>
      <c r="I96" s="609"/>
      <c r="J96" s="237"/>
      <c r="K96" s="239"/>
      <c r="L96" s="240"/>
      <c r="M96" s="241">
        <v>1140</v>
      </c>
      <c r="N96" s="242"/>
      <c r="O96" s="243">
        <f t="shared" ref="O96:O104" si="14">K96*M96</f>
        <v>0</v>
      </c>
      <c r="P96" s="233"/>
      <c r="Q96" s="234"/>
    </row>
    <row r="97" spans="1:17" s="235" customFormat="1" ht="15" customHeight="1" x14ac:dyDescent="0.2">
      <c r="A97" s="231"/>
      <c r="B97" s="232"/>
      <c r="C97" s="275"/>
      <c r="D97" s="237"/>
      <c r="E97" s="275" t="s">
        <v>441</v>
      </c>
      <c r="F97" s="602" t="s">
        <v>443</v>
      </c>
      <c r="G97" s="602"/>
      <c r="H97" s="602"/>
      <c r="I97" s="602"/>
      <c r="J97" s="237"/>
      <c r="K97" s="201"/>
      <c r="L97" s="240"/>
      <c r="M97" s="244">
        <v>960</v>
      </c>
      <c r="N97" s="242"/>
      <c r="O97" s="202">
        <f t="shared" si="14"/>
        <v>0</v>
      </c>
      <c r="P97" s="233"/>
      <c r="Q97" s="234"/>
    </row>
    <row r="98" spans="1:17" s="235" customFormat="1" ht="15" customHeight="1" x14ac:dyDescent="0.2">
      <c r="A98" s="231"/>
      <c r="B98" s="232"/>
      <c r="C98" s="275"/>
      <c r="D98" s="237"/>
      <c r="E98" s="275" t="s">
        <v>442</v>
      </c>
      <c r="F98" s="602" t="s">
        <v>444</v>
      </c>
      <c r="G98" s="602"/>
      <c r="H98" s="602"/>
      <c r="I98" s="602"/>
      <c r="J98" s="237"/>
      <c r="K98" s="201"/>
      <c r="L98" s="240"/>
      <c r="M98" s="244">
        <v>1320</v>
      </c>
      <c r="N98" s="242"/>
      <c r="O98" s="202">
        <f t="shared" ref="O98" si="15">K98*M98</f>
        <v>0</v>
      </c>
      <c r="P98" s="233"/>
      <c r="Q98" s="234"/>
    </row>
    <row r="99" spans="1:17" s="235" customFormat="1" ht="15" customHeight="1" x14ac:dyDescent="0.2">
      <c r="A99" s="231"/>
      <c r="B99" s="232"/>
      <c r="C99" s="360"/>
      <c r="D99" s="237"/>
      <c r="E99" s="275" t="s">
        <v>452</v>
      </c>
      <c r="F99" s="616" t="s">
        <v>454</v>
      </c>
      <c r="G99" s="617"/>
      <c r="H99" s="617"/>
      <c r="I99" s="618"/>
      <c r="J99" s="237"/>
      <c r="K99" s="201"/>
      <c r="L99" s="240"/>
      <c r="M99" s="244">
        <v>1200</v>
      </c>
      <c r="N99" s="242"/>
      <c r="O99" s="202">
        <f>K99*M99</f>
        <v>0</v>
      </c>
      <c r="P99" s="233"/>
      <c r="Q99" s="234"/>
    </row>
    <row r="100" spans="1:17" s="235" customFormat="1" ht="15" customHeight="1" x14ac:dyDescent="0.2">
      <c r="A100" s="231"/>
      <c r="B100" s="232"/>
      <c r="C100" s="360"/>
      <c r="D100" s="237"/>
      <c r="E100" s="275" t="s">
        <v>453</v>
      </c>
      <c r="F100" s="616" t="s">
        <v>455</v>
      </c>
      <c r="G100" s="617"/>
      <c r="H100" s="617"/>
      <c r="I100" s="618"/>
      <c r="J100" s="237"/>
      <c r="K100" s="201"/>
      <c r="L100" s="240"/>
      <c r="M100" s="244">
        <v>1560</v>
      </c>
      <c r="N100" s="242"/>
      <c r="O100" s="202">
        <f>K100*M100</f>
        <v>0</v>
      </c>
      <c r="P100" s="233"/>
      <c r="Q100" s="234"/>
    </row>
    <row r="101" spans="1:17" s="235" customFormat="1" ht="15" customHeight="1" x14ac:dyDescent="0.2">
      <c r="A101" s="231"/>
      <c r="B101" s="232"/>
      <c r="C101" s="360"/>
      <c r="D101" s="237"/>
      <c r="E101" s="275" t="s">
        <v>456</v>
      </c>
      <c r="F101" s="616" t="s">
        <v>458</v>
      </c>
      <c r="G101" s="617"/>
      <c r="H101" s="617"/>
      <c r="I101" s="618"/>
      <c r="J101" s="237"/>
      <c r="K101" s="201"/>
      <c r="L101" s="240"/>
      <c r="M101" s="244">
        <v>1320</v>
      </c>
      <c r="N101" s="242"/>
      <c r="O101" s="202">
        <f>K101*M101</f>
        <v>0</v>
      </c>
      <c r="P101" s="233"/>
      <c r="Q101" s="234"/>
    </row>
    <row r="102" spans="1:17" s="235" customFormat="1" ht="15" customHeight="1" x14ac:dyDescent="0.2">
      <c r="A102" s="231"/>
      <c r="B102" s="232"/>
      <c r="C102" s="360"/>
      <c r="D102" s="237"/>
      <c r="E102" s="275" t="s">
        <v>457</v>
      </c>
      <c r="F102" s="616" t="s">
        <v>459</v>
      </c>
      <c r="G102" s="617"/>
      <c r="H102" s="617"/>
      <c r="I102" s="618"/>
      <c r="J102" s="237"/>
      <c r="K102" s="201"/>
      <c r="L102" s="240"/>
      <c r="M102" s="244">
        <v>1560</v>
      </c>
      <c r="N102" s="242"/>
      <c r="O102" s="202">
        <f>K102*M102</f>
        <v>0</v>
      </c>
      <c r="P102" s="233"/>
      <c r="Q102" s="234"/>
    </row>
    <row r="103" spans="1:17" s="235" customFormat="1" ht="15" customHeight="1" x14ac:dyDescent="0.2">
      <c r="A103" s="231"/>
      <c r="B103" s="232"/>
      <c r="C103" s="275"/>
      <c r="D103" s="237"/>
      <c r="E103" s="275" t="s">
        <v>445</v>
      </c>
      <c r="F103" s="602" t="s">
        <v>447</v>
      </c>
      <c r="G103" s="602"/>
      <c r="H103" s="602"/>
      <c r="I103" s="602"/>
      <c r="J103" s="237"/>
      <c r="K103" s="201"/>
      <c r="L103" s="240"/>
      <c r="M103" s="244">
        <v>2040</v>
      </c>
      <c r="N103" s="242"/>
      <c r="O103" s="202">
        <f t="shared" si="14"/>
        <v>0</v>
      </c>
      <c r="P103" s="233"/>
      <c r="Q103" s="234"/>
    </row>
    <row r="104" spans="1:17" s="235" customFormat="1" ht="15" customHeight="1" x14ac:dyDescent="0.2">
      <c r="A104" s="231"/>
      <c r="B104" s="232"/>
      <c r="C104" s="275"/>
      <c r="D104" s="237"/>
      <c r="E104" s="275" t="s">
        <v>446</v>
      </c>
      <c r="F104" s="602" t="s">
        <v>448</v>
      </c>
      <c r="G104" s="602"/>
      <c r="H104" s="602"/>
      <c r="I104" s="602"/>
      <c r="J104" s="237"/>
      <c r="K104" s="201"/>
      <c r="L104" s="240"/>
      <c r="M104" s="244">
        <v>2040</v>
      </c>
      <c r="N104" s="242"/>
      <c r="O104" s="202">
        <f t="shared" si="14"/>
        <v>0</v>
      </c>
      <c r="P104" s="233"/>
      <c r="Q104" s="234"/>
    </row>
    <row r="105" spans="1:17" s="235" customFormat="1" ht="15" customHeight="1" x14ac:dyDescent="0.2">
      <c r="A105" s="231"/>
      <c r="B105" s="232"/>
      <c r="C105" s="275"/>
      <c r="D105" s="237"/>
      <c r="E105" s="275" t="s">
        <v>450</v>
      </c>
      <c r="F105" s="602" t="s">
        <v>451</v>
      </c>
      <c r="G105" s="602"/>
      <c r="H105" s="602"/>
      <c r="I105" s="602"/>
      <c r="J105" s="237"/>
      <c r="K105" s="201"/>
      <c r="L105" s="240"/>
      <c r="M105" s="244">
        <v>1800</v>
      </c>
      <c r="N105" s="242"/>
      <c r="O105" s="202">
        <f t="shared" ref="O105" si="16">K105*M105</f>
        <v>0</v>
      </c>
      <c r="P105" s="233"/>
      <c r="Q105" s="234"/>
    </row>
    <row r="106" spans="1:17" s="235" customFormat="1" ht="15" customHeight="1" x14ac:dyDescent="0.2">
      <c r="A106" s="231"/>
      <c r="B106" s="232"/>
      <c r="C106" s="610" t="s">
        <v>43</v>
      </c>
      <c r="D106" s="611"/>
      <c r="E106" s="611"/>
      <c r="F106" s="611"/>
      <c r="G106" s="611"/>
      <c r="H106" s="611"/>
      <c r="I106" s="611"/>
      <c r="J106" s="611"/>
      <c r="K106" s="611"/>
      <c r="L106" s="611"/>
      <c r="M106" s="611"/>
      <c r="N106" s="611"/>
      <c r="O106" s="612"/>
      <c r="P106" s="233"/>
      <c r="Q106" s="234"/>
    </row>
    <row r="107" spans="1:17" s="235" customFormat="1" ht="15" customHeight="1" x14ac:dyDescent="0.2">
      <c r="A107" s="231"/>
      <c r="B107" s="232"/>
      <c r="C107" s="360"/>
      <c r="D107" s="237"/>
      <c r="E107" s="288" t="s">
        <v>478</v>
      </c>
      <c r="F107" s="619" t="s">
        <v>479</v>
      </c>
      <c r="G107" s="620"/>
      <c r="H107" s="620"/>
      <c r="I107" s="621"/>
      <c r="J107" s="237"/>
      <c r="K107" s="201"/>
      <c r="L107" s="240"/>
      <c r="M107" s="244">
        <v>480</v>
      </c>
      <c r="N107" s="242"/>
      <c r="O107" s="202">
        <f>K107*M107</f>
        <v>0</v>
      </c>
      <c r="P107" s="233"/>
      <c r="Q107" s="234"/>
    </row>
    <row r="108" spans="1:17" s="235" customFormat="1" ht="15" customHeight="1" x14ac:dyDescent="0.2">
      <c r="A108" s="231"/>
      <c r="B108" s="232"/>
      <c r="C108" s="360"/>
      <c r="D108" s="237"/>
      <c r="E108" s="288" t="s">
        <v>372</v>
      </c>
      <c r="F108" s="619" t="s">
        <v>480</v>
      </c>
      <c r="G108" s="620"/>
      <c r="H108" s="620"/>
      <c r="I108" s="621"/>
      <c r="J108" s="237"/>
      <c r="K108" s="201"/>
      <c r="L108" s="240"/>
      <c r="M108" s="244">
        <v>540</v>
      </c>
      <c r="N108" s="242"/>
      <c r="O108" s="202">
        <f t="shared" ref="O108:O116" si="17">K108*M108</f>
        <v>0</v>
      </c>
      <c r="P108" s="233"/>
      <c r="Q108" s="234"/>
    </row>
    <row r="109" spans="1:17" s="235" customFormat="1" ht="15" customHeight="1" x14ac:dyDescent="0.2">
      <c r="A109" s="231"/>
      <c r="B109" s="232"/>
      <c r="C109" s="361"/>
      <c r="D109" s="237"/>
      <c r="E109" s="361" t="s">
        <v>373</v>
      </c>
      <c r="F109" s="619" t="s">
        <v>476</v>
      </c>
      <c r="G109" s="620"/>
      <c r="H109" s="620"/>
      <c r="I109" s="621"/>
      <c r="J109" s="237"/>
      <c r="K109" s="246"/>
      <c r="L109" s="240"/>
      <c r="M109" s="247">
        <v>540</v>
      </c>
      <c r="N109" s="242"/>
      <c r="O109" s="248">
        <f t="shared" si="17"/>
        <v>0</v>
      </c>
      <c r="P109" s="233"/>
      <c r="Q109" s="234"/>
    </row>
    <row r="110" spans="1:17" s="235" customFormat="1" ht="15" customHeight="1" x14ac:dyDescent="0.2">
      <c r="A110" s="231"/>
      <c r="B110" s="232"/>
      <c r="C110" s="361"/>
      <c r="D110" s="237"/>
      <c r="E110" s="361" t="s">
        <v>481</v>
      </c>
      <c r="F110" s="619" t="s">
        <v>482</v>
      </c>
      <c r="G110" s="620"/>
      <c r="H110" s="620"/>
      <c r="I110" s="621"/>
      <c r="J110" s="237"/>
      <c r="K110" s="246"/>
      <c r="L110" s="240"/>
      <c r="M110" s="247">
        <v>540</v>
      </c>
      <c r="N110" s="242"/>
      <c r="O110" s="248">
        <f t="shared" ref="O110" si="18">K110*M110</f>
        <v>0</v>
      </c>
      <c r="P110" s="233"/>
      <c r="Q110" s="234"/>
    </row>
    <row r="111" spans="1:17" s="235" customFormat="1" ht="15" customHeight="1" x14ac:dyDescent="0.2">
      <c r="A111" s="231"/>
      <c r="B111" s="232"/>
      <c r="C111" s="361"/>
      <c r="D111" s="237"/>
      <c r="E111" s="361" t="s">
        <v>374</v>
      </c>
      <c r="F111" s="619" t="s">
        <v>477</v>
      </c>
      <c r="G111" s="620"/>
      <c r="H111" s="620"/>
      <c r="I111" s="621"/>
      <c r="J111" s="237"/>
      <c r="K111" s="246"/>
      <c r="L111" s="240"/>
      <c r="M111" s="247">
        <v>600</v>
      </c>
      <c r="N111" s="242"/>
      <c r="O111" s="248">
        <f t="shared" si="17"/>
        <v>0</v>
      </c>
      <c r="P111" s="233"/>
      <c r="Q111" s="234"/>
    </row>
    <row r="112" spans="1:17" s="235" customFormat="1" ht="15" customHeight="1" x14ac:dyDescent="0.2">
      <c r="A112" s="231"/>
      <c r="B112" s="232"/>
      <c r="C112" s="610" t="s">
        <v>44</v>
      </c>
      <c r="D112" s="611"/>
      <c r="E112" s="611"/>
      <c r="F112" s="611"/>
      <c r="G112" s="611"/>
      <c r="H112" s="611"/>
      <c r="I112" s="611"/>
      <c r="J112" s="611"/>
      <c r="K112" s="611"/>
      <c r="L112" s="611"/>
      <c r="M112" s="611"/>
      <c r="N112" s="611"/>
      <c r="O112" s="612"/>
      <c r="P112" s="233"/>
      <c r="Q112" s="234"/>
    </row>
    <row r="113" spans="1:17" s="235" customFormat="1" ht="15" customHeight="1" x14ac:dyDescent="0.2">
      <c r="A113" s="231"/>
      <c r="B113" s="232"/>
      <c r="C113" s="359"/>
      <c r="D113" s="250"/>
      <c r="E113" s="288" t="s">
        <v>498</v>
      </c>
      <c r="F113" s="619" t="s">
        <v>499</v>
      </c>
      <c r="G113" s="620"/>
      <c r="H113" s="620"/>
      <c r="I113" s="621"/>
      <c r="J113" s="237"/>
      <c r="K113" s="201"/>
      <c r="L113" s="240"/>
      <c r="M113" s="244">
        <v>420</v>
      </c>
      <c r="N113" s="242"/>
      <c r="O113" s="202">
        <f t="shared" ref="O113:O114" si="19">K113*M113</f>
        <v>0</v>
      </c>
      <c r="P113" s="233"/>
      <c r="Q113" s="234"/>
    </row>
    <row r="114" spans="1:17" s="235" customFormat="1" ht="15" customHeight="1" x14ac:dyDescent="0.2">
      <c r="A114" s="231"/>
      <c r="B114" s="232"/>
      <c r="C114" s="360"/>
      <c r="D114" s="237"/>
      <c r="E114" s="360" t="s">
        <v>497</v>
      </c>
      <c r="F114" s="619" t="s">
        <v>483</v>
      </c>
      <c r="G114" s="620"/>
      <c r="H114" s="620"/>
      <c r="I114" s="621"/>
      <c r="J114" s="237"/>
      <c r="K114" s="201"/>
      <c r="L114" s="240"/>
      <c r="M114" s="244">
        <v>420</v>
      </c>
      <c r="N114" s="242"/>
      <c r="O114" s="202">
        <f t="shared" si="19"/>
        <v>0</v>
      </c>
      <c r="P114" s="233"/>
      <c r="Q114" s="234"/>
    </row>
    <row r="115" spans="1:17" s="235" customFormat="1" ht="15" customHeight="1" x14ac:dyDescent="0.2">
      <c r="A115" s="231"/>
      <c r="B115" s="232"/>
      <c r="C115" s="359"/>
      <c r="D115" s="250"/>
      <c r="E115" s="359" t="s">
        <v>484</v>
      </c>
      <c r="F115" s="616" t="s">
        <v>485</v>
      </c>
      <c r="G115" s="617"/>
      <c r="H115" s="617"/>
      <c r="I115" s="618"/>
      <c r="J115" s="237"/>
      <c r="K115" s="201"/>
      <c r="L115" s="240"/>
      <c r="M115" s="244">
        <v>420</v>
      </c>
      <c r="N115" s="242"/>
      <c r="O115" s="202">
        <f t="shared" si="17"/>
        <v>0</v>
      </c>
      <c r="P115" s="233"/>
      <c r="Q115" s="234"/>
    </row>
    <row r="116" spans="1:17" s="235" customFormat="1" ht="15" customHeight="1" x14ac:dyDescent="0.2">
      <c r="A116" s="231"/>
      <c r="B116" s="232"/>
      <c r="C116" s="360"/>
      <c r="D116" s="237"/>
      <c r="E116" s="360" t="s">
        <v>486</v>
      </c>
      <c r="F116" s="619" t="s">
        <v>487</v>
      </c>
      <c r="G116" s="620"/>
      <c r="H116" s="620"/>
      <c r="I116" s="621"/>
      <c r="J116" s="237"/>
      <c r="K116" s="201"/>
      <c r="L116" s="240"/>
      <c r="M116" s="244">
        <v>480</v>
      </c>
      <c r="N116" s="242"/>
      <c r="O116" s="202">
        <f t="shared" si="17"/>
        <v>0</v>
      </c>
      <c r="P116" s="233"/>
      <c r="Q116" s="234"/>
    </row>
    <row r="117" spans="1:17" s="212" customFormat="1" ht="15" customHeight="1" x14ac:dyDescent="0.2">
      <c r="A117" s="203"/>
      <c r="B117" s="204"/>
      <c r="C117" s="205"/>
      <c r="D117" s="205"/>
      <c r="E117" s="205"/>
      <c r="F117" s="205"/>
      <c r="G117" s="205"/>
      <c r="H117" s="205"/>
      <c r="I117" s="205"/>
      <c r="J117" s="205"/>
      <c r="K117" s="206"/>
      <c r="L117" s="206"/>
      <c r="M117" s="207" t="s">
        <v>22</v>
      </c>
      <c r="N117" s="208"/>
      <c r="O117" s="209">
        <f>SUM(O30:O116)</f>
        <v>0</v>
      </c>
      <c r="P117" s="210"/>
      <c r="Q117" s="211"/>
    </row>
    <row r="118" spans="1:17" s="212" customFormat="1" ht="15" customHeight="1" x14ac:dyDescent="0.2">
      <c r="A118" s="203"/>
      <c r="B118" s="204"/>
      <c r="C118" s="205"/>
      <c r="D118" s="205"/>
      <c r="E118" s="205"/>
      <c r="F118" s="205"/>
      <c r="G118" s="205"/>
      <c r="H118" s="205"/>
      <c r="I118" s="205"/>
      <c r="J118" s="205"/>
      <c r="K118" s="206"/>
      <c r="L118" s="206"/>
      <c r="M118" s="207" t="s">
        <v>23</v>
      </c>
      <c r="N118" s="208"/>
      <c r="O118" s="209">
        <f>O117*14%</f>
        <v>0</v>
      </c>
      <c r="P118" s="210"/>
      <c r="Q118" s="211"/>
    </row>
    <row r="119" spans="1:17" s="212" customFormat="1" ht="15" customHeight="1" thickBot="1" x14ac:dyDescent="0.25">
      <c r="A119" s="203"/>
      <c r="B119" s="204"/>
      <c r="C119" s="205"/>
      <c r="D119" s="205"/>
      <c r="E119" s="205"/>
      <c r="F119" s="205"/>
      <c r="G119" s="205"/>
      <c r="H119" s="205"/>
      <c r="I119" s="205"/>
      <c r="J119" s="205"/>
      <c r="K119" s="206"/>
      <c r="L119" s="206"/>
      <c r="M119" s="207" t="s">
        <v>24</v>
      </c>
      <c r="N119" s="208"/>
      <c r="O119" s="213">
        <f>O117+O118</f>
        <v>0</v>
      </c>
      <c r="P119" s="210"/>
      <c r="Q119" s="211"/>
    </row>
    <row r="120" spans="1:17" ht="8.1" customHeight="1" thickTop="1" x14ac:dyDescent="0.25">
      <c r="A120" s="117"/>
      <c r="B120" s="29"/>
      <c r="C120" s="355"/>
      <c r="D120" s="355"/>
      <c r="E120" s="355"/>
      <c r="F120" s="355"/>
      <c r="G120" s="355"/>
      <c r="H120" s="355"/>
      <c r="I120" s="355"/>
      <c r="J120" s="355"/>
      <c r="K120" s="89"/>
      <c r="L120" s="89"/>
      <c r="M120" s="90"/>
      <c r="N120" s="91"/>
      <c r="O120" s="90"/>
      <c r="P120" s="34"/>
      <c r="Q120" s="118"/>
    </row>
    <row r="121" spans="1:17" ht="8.1" customHeight="1" x14ac:dyDescent="0.25">
      <c r="A121" s="117"/>
      <c r="B121" s="345"/>
      <c r="C121" s="345"/>
      <c r="D121" s="345"/>
      <c r="E121" s="345"/>
      <c r="F121" s="345"/>
      <c r="G121" s="345"/>
      <c r="H121" s="345"/>
      <c r="I121" s="345"/>
      <c r="J121" s="345"/>
      <c r="K121" s="18"/>
      <c r="L121" s="18"/>
      <c r="M121" s="20"/>
      <c r="N121" s="19"/>
      <c r="O121" s="20"/>
      <c r="P121" s="345"/>
      <c r="Q121" s="118"/>
    </row>
    <row r="122" spans="1:17" s="25" customFormat="1" ht="20.100000000000001" customHeight="1" x14ac:dyDescent="0.25">
      <c r="A122" s="169"/>
      <c r="B122" s="470" t="str">
        <f>'Fascia Names'!B52:P52</f>
        <v>SUBMIT COMPLETED ORDER FORMS TO michelle@exposolutions.co.za OR FAX TO # (+27) 21 510 5928</v>
      </c>
      <c r="C122" s="470"/>
      <c r="D122" s="470"/>
      <c r="E122" s="470"/>
      <c r="F122" s="470"/>
      <c r="G122" s="470"/>
      <c r="H122" s="470"/>
      <c r="I122" s="470"/>
      <c r="J122" s="470"/>
      <c r="K122" s="470"/>
      <c r="L122" s="470"/>
      <c r="M122" s="470"/>
      <c r="N122" s="470"/>
      <c r="O122" s="470"/>
      <c r="P122" s="470"/>
      <c r="Q122" s="364"/>
    </row>
    <row r="123" spans="1:17" s="25" customFormat="1" ht="8.1" customHeight="1" x14ac:dyDescent="0.25">
      <c r="A123" s="362"/>
      <c r="B123" s="363"/>
      <c r="C123" s="363"/>
      <c r="D123" s="363"/>
      <c r="E123" s="363"/>
      <c r="F123" s="363"/>
      <c r="G123" s="363"/>
      <c r="H123" s="363"/>
      <c r="I123" s="363"/>
      <c r="J123" s="363"/>
      <c r="K123" s="99"/>
      <c r="L123" s="363"/>
      <c r="M123" s="57"/>
      <c r="N123" s="363"/>
      <c r="O123" s="363"/>
      <c r="P123" s="363"/>
      <c r="Q123" s="364"/>
    </row>
    <row r="124" spans="1:17" s="25" customFormat="1" ht="30" customHeight="1" x14ac:dyDescent="0.25">
      <c r="A124" s="362"/>
      <c r="B124" s="537" t="str">
        <f>'Fascia Names'!B54:P54</f>
        <v>DEADLINE FOR THIS FORM IS 18 AUGUST 2017. FORMS SUBMITTED AFTER THIS DATE INCUR A 20% LATE-ORDER SURCHARGE / PAYMENT IS DUE ON PRESENTATION OF INVOICE / PAYMENT IS REQUIRED IN FULL PRIOR TO DELIVERY OF ORDERED SERVICES</v>
      </c>
      <c r="C124" s="538"/>
      <c r="D124" s="538"/>
      <c r="E124" s="538"/>
      <c r="F124" s="538"/>
      <c r="G124" s="538"/>
      <c r="H124" s="538"/>
      <c r="I124" s="538"/>
      <c r="J124" s="538"/>
      <c r="K124" s="538"/>
      <c r="L124" s="538"/>
      <c r="M124" s="538"/>
      <c r="N124" s="538"/>
      <c r="O124" s="538"/>
      <c r="P124" s="539"/>
      <c r="Q124" s="364"/>
    </row>
    <row r="125" spans="1:17" s="25" customFormat="1" ht="8.1" customHeight="1" x14ac:dyDescent="0.25">
      <c r="A125" s="362"/>
      <c r="B125" s="363"/>
      <c r="C125" s="266"/>
      <c r="D125" s="266"/>
      <c r="E125" s="266"/>
      <c r="F125" s="266"/>
      <c r="G125" s="266"/>
      <c r="H125" s="266"/>
      <c r="I125" s="266"/>
      <c r="J125" s="266"/>
      <c r="K125" s="100"/>
      <c r="L125" s="266"/>
      <c r="M125" s="71"/>
      <c r="N125" s="266"/>
      <c r="O125" s="266"/>
      <c r="P125" s="363"/>
      <c r="Q125" s="364"/>
    </row>
    <row r="126" spans="1:17" s="25" customFormat="1" ht="15" customHeight="1" x14ac:dyDescent="0.25">
      <c r="A126" s="362"/>
      <c r="B126" s="347" t="str">
        <f>Summary!B76</f>
        <v>SAAFOST 2017  I  4-6 SEPTEMBER 2017 I  CENTURY CITY CONFERENCE CENTRE</v>
      </c>
      <c r="C126" s="348"/>
      <c r="D126" s="348"/>
      <c r="E126" s="348"/>
      <c r="F126" s="348"/>
      <c r="G126" s="348"/>
      <c r="H126" s="348"/>
      <c r="I126" s="348"/>
      <c r="J126" s="135"/>
      <c r="K126" s="135"/>
      <c r="L126" s="135"/>
      <c r="M126" s="134"/>
      <c r="N126" s="135"/>
      <c r="O126" s="458" t="s">
        <v>104</v>
      </c>
      <c r="P126" s="459"/>
      <c r="Q126" s="364"/>
    </row>
    <row r="127" spans="1:17" s="25" customFormat="1" ht="15" customHeight="1" x14ac:dyDescent="0.5">
      <c r="A127" s="362"/>
      <c r="B127" s="540" t="s">
        <v>170</v>
      </c>
      <c r="C127" s="541"/>
      <c r="D127" s="541"/>
      <c r="E127" s="541"/>
      <c r="F127" s="349"/>
      <c r="G127" s="349"/>
      <c r="H127" s="349"/>
      <c r="I127" s="349"/>
      <c r="J127" s="349"/>
      <c r="K127" s="349"/>
      <c r="L127" s="349"/>
      <c r="M127" s="137"/>
      <c r="N127" s="138"/>
      <c r="O127" s="460"/>
      <c r="P127" s="461"/>
      <c r="Q127" s="364"/>
    </row>
    <row r="128" spans="1:17" ht="5.0999999999999996" customHeight="1" x14ac:dyDescent="0.25">
      <c r="A128" s="170"/>
      <c r="B128" s="171"/>
      <c r="C128" s="171"/>
      <c r="D128" s="171"/>
      <c r="E128" s="171"/>
      <c r="F128" s="171"/>
      <c r="G128" s="171"/>
      <c r="H128" s="171"/>
      <c r="I128" s="171"/>
      <c r="J128" s="171"/>
      <c r="K128" s="172"/>
      <c r="L128" s="172"/>
      <c r="M128" s="173"/>
      <c r="N128" s="174"/>
      <c r="O128" s="173"/>
      <c r="P128" s="171"/>
      <c r="Q128" s="175"/>
    </row>
  </sheetData>
  <sheetProtection sheet="1" objects="1" scenarios="1"/>
  <protectedRanges>
    <protectedRange sqref="H2 O3:O6" name="Show Logo"/>
  </protectedRanges>
  <mergeCells count="109">
    <mergeCell ref="F110:I110"/>
    <mergeCell ref="F113:I113"/>
    <mergeCell ref="F114:I114"/>
    <mergeCell ref="F77:I77"/>
    <mergeCell ref="F94:I94"/>
    <mergeCell ref="F84:I84"/>
    <mergeCell ref="F101:I101"/>
    <mergeCell ref="F102:I102"/>
    <mergeCell ref="C62:O62"/>
    <mergeCell ref="F64:I64"/>
    <mergeCell ref="F65:I65"/>
    <mergeCell ref="F63:I63"/>
    <mergeCell ref="F66:I66"/>
    <mergeCell ref="F67:I67"/>
    <mergeCell ref="F87:I87"/>
    <mergeCell ref="F89:I89"/>
    <mergeCell ref="F90:I90"/>
    <mergeCell ref="F91:I91"/>
    <mergeCell ref="F92:I92"/>
    <mergeCell ref="F93:I93"/>
    <mergeCell ref="F96:I96"/>
    <mergeCell ref="F97:I97"/>
    <mergeCell ref="C83:O83"/>
    <mergeCell ref="F88:I88"/>
    <mergeCell ref="B124:P124"/>
    <mergeCell ref="O126:P127"/>
    <mergeCell ref="B127:E127"/>
    <mergeCell ref="F39:I39"/>
    <mergeCell ref="F76:I76"/>
    <mergeCell ref="F105:I105"/>
    <mergeCell ref="F104:I104"/>
    <mergeCell ref="F98:I98"/>
    <mergeCell ref="F99:I99"/>
    <mergeCell ref="F109:I109"/>
    <mergeCell ref="F111:I111"/>
    <mergeCell ref="C112:O112"/>
    <mergeCell ref="F115:I115"/>
    <mergeCell ref="F116:I116"/>
    <mergeCell ref="B122:P122"/>
    <mergeCell ref="F103:I103"/>
    <mergeCell ref="C106:O106"/>
    <mergeCell ref="F108:I108"/>
    <mergeCell ref="F107:I107"/>
    <mergeCell ref="F100:I100"/>
    <mergeCell ref="F80:I80"/>
    <mergeCell ref="F81:I81"/>
    <mergeCell ref="F82:I82"/>
    <mergeCell ref="C95:O95"/>
    <mergeCell ref="F85:I85"/>
    <mergeCell ref="F86:I86"/>
    <mergeCell ref="F74:I74"/>
    <mergeCell ref="F75:I75"/>
    <mergeCell ref="F73:I73"/>
    <mergeCell ref="F72:I72"/>
    <mergeCell ref="C78:O78"/>
    <mergeCell ref="C79:O79"/>
    <mergeCell ref="F57:I57"/>
    <mergeCell ref="F59:I59"/>
    <mergeCell ref="F61:I61"/>
    <mergeCell ref="F58:I58"/>
    <mergeCell ref="C71:O71"/>
    <mergeCell ref="F69:I69"/>
    <mergeCell ref="F70:I70"/>
    <mergeCell ref="F68:I68"/>
    <mergeCell ref="F49:I49"/>
    <mergeCell ref="F50:I50"/>
    <mergeCell ref="F54:I54"/>
    <mergeCell ref="C55:O55"/>
    <mergeCell ref="F56:I56"/>
    <mergeCell ref="F60:I60"/>
    <mergeCell ref="F51:I51"/>
    <mergeCell ref="F52:I52"/>
    <mergeCell ref="F53:I53"/>
    <mergeCell ref="F43:I43"/>
    <mergeCell ref="F44:I44"/>
    <mergeCell ref="F45:I45"/>
    <mergeCell ref="C46:O46"/>
    <mergeCell ref="F47:I47"/>
    <mergeCell ref="F48:I48"/>
    <mergeCell ref="F31:I31"/>
    <mergeCell ref="C37:O37"/>
    <mergeCell ref="F38:I38"/>
    <mergeCell ref="F41:I41"/>
    <mergeCell ref="F40:I40"/>
    <mergeCell ref="C42:O42"/>
    <mergeCell ref="F34:I34"/>
    <mergeCell ref="F35:I35"/>
    <mergeCell ref="F32:I32"/>
    <mergeCell ref="F36:I36"/>
    <mergeCell ref="B2:F2"/>
    <mergeCell ref="H2:P6"/>
    <mergeCell ref="B3:F3"/>
    <mergeCell ref="B4:F4"/>
    <mergeCell ref="B5:F5"/>
    <mergeCell ref="B6:F6"/>
    <mergeCell ref="F30:I30"/>
    <mergeCell ref="F33:I33"/>
    <mergeCell ref="K18:O18"/>
    <mergeCell ref="K20:O20"/>
    <mergeCell ref="E24:O24"/>
    <mergeCell ref="C26:O26"/>
    <mergeCell ref="E28:I28"/>
    <mergeCell ref="C29:O29"/>
    <mergeCell ref="B8:P8"/>
    <mergeCell ref="B10:F10"/>
    <mergeCell ref="H10:P10"/>
    <mergeCell ref="K12:O12"/>
    <mergeCell ref="K14:O14"/>
    <mergeCell ref="K16:O16"/>
  </mergeCells>
  <printOptions horizontalCentered="1"/>
  <pageMargins left="0.23622047244094491" right="0.23622047244094491" top="0.23622047244094491" bottom="0.23622047244094491" header="0.31496062992125984" footer="0.31496062992125984"/>
  <pageSetup paperSize="9" scale="62" fitToHeight="0" orientation="portrait" r:id="rId1"/>
  <rowBreaks count="1" manualBreakCount="1">
    <brk id="88"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Q44:Q62"/>
  <sheetViews>
    <sheetView view="pageBreakPreview" zoomScaleNormal="100" zoomScaleSheetLayoutView="100" workbookViewId="0"/>
  </sheetViews>
  <sheetFormatPr defaultRowHeight="15" x14ac:dyDescent="0.25"/>
  <cols>
    <col min="1" max="16384" width="9.140625" style="390"/>
  </cols>
  <sheetData>
    <row r="44" spans="17:17" x14ac:dyDescent="0.25">
      <c r="Q44"/>
    </row>
    <row r="45" spans="17:17" x14ac:dyDescent="0.25">
      <c r="Q45"/>
    </row>
    <row r="46" spans="17:17" x14ac:dyDescent="0.25">
      <c r="Q46"/>
    </row>
    <row r="47" spans="17:17" x14ac:dyDescent="0.25">
      <c r="Q47"/>
    </row>
    <row r="48" spans="17:17" x14ac:dyDescent="0.25">
      <c r="Q48"/>
    </row>
    <row r="49" spans="17:17" x14ac:dyDescent="0.25">
      <c r="Q49"/>
    </row>
    <row r="50" spans="17:17" x14ac:dyDescent="0.25">
      <c r="Q50"/>
    </row>
    <row r="51" spans="17:17" x14ac:dyDescent="0.25">
      <c r="Q51"/>
    </row>
    <row r="52" spans="17:17" x14ac:dyDescent="0.25">
      <c r="Q52"/>
    </row>
    <row r="53" spans="17:17" x14ac:dyDescent="0.25">
      <c r="Q53"/>
    </row>
    <row r="54" spans="17:17" x14ac:dyDescent="0.25">
      <c r="Q54"/>
    </row>
    <row r="55" spans="17:17" x14ac:dyDescent="0.25">
      <c r="Q55"/>
    </row>
    <row r="56" spans="17:17" x14ac:dyDescent="0.25">
      <c r="Q56"/>
    </row>
    <row r="57" spans="17:17" x14ac:dyDescent="0.25">
      <c r="Q57"/>
    </row>
    <row r="58" spans="17:17" x14ac:dyDescent="0.25">
      <c r="Q58"/>
    </row>
    <row r="59" spans="17:17" x14ac:dyDescent="0.25">
      <c r="Q59"/>
    </row>
    <row r="60" spans="17:17" x14ac:dyDescent="0.25">
      <c r="Q60"/>
    </row>
    <row r="61" spans="17:17" x14ac:dyDescent="0.25">
      <c r="Q61"/>
    </row>
    <row r="62" spans="17:17" x14ac:dyDescent="0.25">
      <c r="Q62"/>
    </row>
  </sheetData>
  <sheetProtection sheet="1" objects="1" scenarios="1"/>
  <pageMargins left="0.7" right="0.7" top="0.75" bottom="0.75" header="0.3" footer="0.3"/>
  <pageSetup paperSize="9" scale="79" fitToHeight="0" orientation="portrait" r:id="rId1"/>
  <rowBreaks count="1" manualBreakCount="1">
    <brk id="55"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Summary</vt:lpstr>
      <vt:lpstr>Fascia Names</vt:lpstr>
      <vt:lpstr>Electrics</vt:lpstr>
      <vt:lpstr>Stand Extra's &amp; Branding</vt:lpstr>
      <vt:lpstr>Stand Extra's Images</vt:lpstr>
      <vt:lpstr>Package Stand Upgrades</vt:lpstr>
      <vt:lpstr>Package Stand Upgrade Images</vt:lpstr>
      <vt:lpstr>Furniture CPT</vt:lpstr>
      <vt:lpstr>Furniture Images</vt:lpstr>
      <vt:lpstr>AV &amp; IT</vt:lpstr>
      <vt:lpstr>Plants CPT</vt:lpstr>
      <vt:lpstr>Plant Images</vt:lpstr>
      <vt:lpstr>T's &amp; C's</vt:lpstr>
      <vt:lpstr>'Furniture CPT'!Print_Area</vt:lpstr>
      <vt:lpstr>'Furniture Images'!Print_Area</vt:lpstr>
      <vt:lpstr>'Package Stand Upgrade Images'!Print_Area</vt:lpstr>
      <vt:lpstr>'Package Stand Upgrades'!Print_Area</vt:lpstr>
      <vt:lpstr>'Plant Images'!Print_Area</vt:lpstr>
      <vt:lpstr>'Stand Extra''s &amp; Branding'!Print_Area</vt:lpstr>
      <vt:lpstr>'Stand Extra''s Images'!Print_Area</vt:lpstr>
      <vt:lpstr>Summary!Print_Area</vt:lpstr>
      <vt:lpstr>'Furniture CPT'!Print_Titles</vt:lpstr>
      <vt:lpstr>'Package Stand Upgrades'!Print_Titles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dc:creator>
  <cp:lastModifiedBy>Michelle.Angelica</cp:lastModifiedBy>
  <cp:lastPrinted>2017-01-13T10:55:52Z</cp:lastPrinted>
  <dcterms:created xsi:type="dcterms:W3CDTF">2012-06-19T08:39:16Z</dcterms:created>
  <dcterms:modified xsi:type="dcterms:W3CDTF">2017-03-28T06:54:41Z</dcterms:modified>
</cp:coreProperties>
</file>